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DieseArbeitsmappe" defaultThemeVersion="124226"/>
  <bookViews>
    <workbookView xWindow="-120" yWindow="-120" windowWidth="20730" windowHeight="11160"/>
  </bookViews>
  <sheets>
    <sheet name="Demobeispiel" sheetId="1" r:id="rId1"/>
    <sheet name="Mär. 2020" sheetId="11" r:id="rId2"/>
    <sheet name="Apr. 2020" sheetId="4" r:id="rId3"/>
    <sheet name="Mai. 2020" sheetId="5" r:id="rId4"/>
    <sheet name="Jun. 2020" sheetId="6" r:id="rId5"/>
    <sheet name="Jul. 2020" sheetId="7" r:id="rId6"/>
    <sheet name="Aug. 2020" sheetId="8" r:id="rId7"/>
    <sheet name="Sep. 2020" sheetId="9" r:id="rId8"/>
    <sheet name="Okt. 2020" sheetId="10" r:id="rId9"/>
  </sheets>
  <definedNames>
    <definedName name="_xlnm.Print_Area" localSheetId="2">'Apr. 2020'!$B$1:$R$70</definedName>
    <definedName name="_xlnm.Print_Area" localSheetId="6">'Aug. 2020'!$B$1:$R$70</definedName>
    <definedName name="_xlnm.Print_Area" localSheetId="0">Demobeispiel!$B$1:$R$70</definedName>
    <definedName name="_xlnm.Print_Area" localSheetId="5">'Jul. 2020'!$B$1:$R$70</definedName>
    <definedName name="_xlnm.Print_Area" localSheetId="4">'Jun. 2020'!$B$1:$R$70</definedName>
    <definedName name="_xlnm.Print_Area" localSheetId="3">'Mai. 2020'!$B$1:$R$70</definedName>
    <definedName name="_xlnm.Print_Area" localSheetId="1">'Mär. 2020'!$B$1:$R$70</definedName>
    <definedName name="_xlnm.Print_Area" localSheetId="8">'Okt. 2020'!$B$1:$R$70</definedName>
    <definedName name="_xlnm.Print_Area" localSheetId="7">'Sep. 2020'!$B$1:$R$70</definedName>
    <definedName name="Fehlzeiten" localSheetId="2">'Apr. 2020'!#REF!</definedName>
    <definedName name="Fehlzeiten" localSheetId="6">'Aug. 2020'!#REF!</definedName>
    <definedName name="Fehlzeiten" localSheetId="5">'Jul. 2020'!#REF!</definedName>
    <definedName name="Fehlzeiten" localSheetId="4">'Jun. 2020'!#REF!</definedName>
    <definedName name="Fehlzeiten" localSheetId="3">'Mai. 2020'!#REF!</definedName>
    <definedName name="Fehlzeiten" localSheetId="1">'Mär. 2020'!#REF!</definedName>
    <definedName name="Fehlzeiten" localSheetId="8">'Okt. 2020'!#REF!</definedName>
    <definedName name="Fehlzeiten" localSheetId="7">'Sep. 2020'!#REF!</definedName>
    <definedName name="Fehlzeiten">Demobeispiel!#REF!</definedName>
    <definedName name="Grund_auswählen" localSheetId="2">'Apr. 2020'!#REF!</definedName>
    <definedName name="Grund_auswählen" localSheetId="6">'Aug. 2020'!#REF!</definedName>
    <definedName name="Grund_auswählen" localSheetId="5">'Jul. 2020'!#REF!</definedName>
    <definedName name="Grund_auswählen" localSheetId="4">'Jun. 2020'!#REF!</definedName>
    <definedName name="Grund_auswählen" localSheetId="3">'Mai. 2020'!#REF!</definedName>
    <definedName name="Grund_auswählen" localSheetId="1">'Mär. 2020'!#REF!</definedName>
    <definedName name="Grund_auswählen" localSheetId="8">'Okt. 2020'!#REF!</definedName>
    <definedName name="Grund_auswählen" localSheetId="7">'Sep. 2020'!#REF!</definedName>
    <definedName name="Grund_auswählen">Demobeispiel!#REF!</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1" i="4" l="1"/>
  <c r="R61" i="6"/>
  <c r="H61" i="6"/>
  <c r="H61" i="9"/>
  <c r="Q70" i="10"/>
  <c r="Q70" i="9"/>
  <c r="Q70" i="8"/>
  <c r="Q70" i="7"/>
  <c r="Q70" i="11"/>
  <c r="Q64" i="9" l="1"/>
  <c r="Q64" i="10"/>
  <c r="Q64" i="8"/>
  <c r="Q64" i="7"/>
  <c r="Q64" i="11"/>
  <c r="Q64" i="1"/>
  <c r="P62" i="6" l="1"/>
  <c r="P62" i="7"/>
  <c r="P62" i="8"/>
  <c r="P62" i="9"/>
  <c r="P62" i="10"/>
  <c r="P62" i="5"/>
  <c r="P62" i="11"/>
  <c r="P62" i="1"/>
  <c r="P62" i="4"/>
  <c r="Q69" i="11" l="1"/>
  <c r="Q62" i="11"/>
  <c r="O62" i="11"/>
  <c r="N62" i="11"/>
  <c r="M62" i="11"/>
  <c r="L62" i="11"/>
  <c r="K62" i="11"/>
  <c r="J62" i="11"/>
  <c r="I62" i="11"/>
  <c r="H61" i="11"/>
  <c r="A61" i="11"/>
  <c r="H60" i="11"/>
  <c r="A60" i="11"/>
  <c r="H59" i="11"/>
  <c r="A59" i="11"/>
  <c r="H58" i="11"/>
  <c r="A58" i="11"/>
  <c r="H57" i="11"/>
  <c r="A57" i="11"/>
  <c r="H56" i="11"/>
  <c r="A56" i="11"/>
  <c r="H55" i="11"/>
  <c r="A55" i="11"/>
  <c r="H54" i="11"/>
  <c r="A54" i="11"/>
  <c r="H53" i="11"/>
  <c r="A53" i="11"/>
  <c r="H52" i="11"/>
  <c r="A52" i="11"/>
  <c r="H51" i="11"/>
  <c r="A51" i="11"/>
  <c r="H50" i="11"/>
  <c r="A50" i="11"/>
  <c r="H49" i="11"/>
  <c r="A49" i="11"/>
  <c r="H48" i="11"/>
  <c r="A48" i="11"/>
  <c r="H47" i="11"/>
  <c r="A47" i="11"/>
  <c r="H46" i="11"/>
  <c r="A46" i="11"/>
  <c r="H45" i="11"/>
  <c r="A45" i="11"/>
  <c r="H44" i="11"/>
  <c r="A44" i="11"/>
  <c r="H43" i="11"/>
  <c r="A43" i="11"/>
  <c r="H42" i="11"/>
  <c r="A42" i="11"/>
  <c r="H41" i="11"/>
  <c r="A41" i="11"/>
  <c r="H40" i="11"/>
  <c r="A40" i="11"/>
  <c r="H39" i="11"/>
  <c r="A39" i="11"/>
  <c r="H38" i="11"/>
  <c r="A38" i="11"/>
  <c r="H37" i="11"/>
  <c r="A37" i="11"/>
  <c r="H36" i="11"/>
  <c r="A36" i="11"/>
  <c r="H35" i="11"/>
  <c r="A35" i="11"/>
  <c r="H34" i="11"/>
  <c r="A34" i="11"/>
  <c r="H33" i="11"/>
  <c r="A33" i="11"/>
  <c r="H32" i="11"/>
  <c r="A32" i="11"/>
  <c r="H31" i="11"/>
  <c r="A31" i="11"/>
  <c r="J21" i="11"/>
  <c r="R38" i="11" s="1"/>
  <c r="J20" i="11"/>
  <c r="R58" i="11" s="1"/>
  <c r="J19" i="11"/>
  <c r="R50" i="11" s="1"/>
  <c r="J18" i="11"/>
  <c r="R42" i="11" s="1"/>
  <c r="J17" i="11"/>
  <c r="R34" i="11" s="1"/>
  <c r="J16" i="11"/>
  <c r="R54" i="11" s="1"/>
  <c r="J15" i="11"/>
  <c r="R46" i="11" s="1"/>
  <c r="D11" i="11"/>
  <c r="R40" i="11" l="1"/>
  <c r="R48" i="11"/>
  <c r="R33" i="11"/>
  <c r="R44" i="11"/>
  <c r="R52" i="11"/>
  <c r="R60" i="11"/>
  <c r="R31" i="11"/>
  <c r="H62" i="11"/>
  <c r="Q66" i="11" s="1"/>
  <c r="R36" i="11"/>
  <c r="R37" i="11"/>
  <c r="R41" i="11"/>
  <c r="R45" i="11"/>
  <c r="R49" i="11"/>
  <c r="R53" i="11"/>
  <c r="R57" i="11"/>
  <c r="R61" i="11"/>
  <c r="R35" i="11"/>
  <c r="R39" i="11"/>
  <c r="R43" i="11"/>
  <c r="R47" i="11"/>
  <c r="R51" i="11"/>
  <c r="R55" i="11"/>
  <c r="R59" i="11"/>
  <c r="R32" i="11"/>
  <c r="R56" i="11"/>
  <c r="Q69" i="10"/>
  <c r="Q62" i="10"/>
  <c r="O62" i="10"/>
  <c r="N62" i="10"/>
  <c r="M62" i="10"/>
  <c r="L62" i="10"/>
  <c r="K62" i="10"/>
  <c r="J62" i="10"/>
  <c r="I62" i="10"/>
  <c r="H61" i="10"/>
  <c r="A61" i="10"/>
  <c r="H60" i="10"/>
  <c r="A60" i="10"/>
  <c r="H59" i="10"/>
  <c r="A59" i="10"/>
  <c r="H58" i="10"/>
  <c r="A58" i="10"/>
  <c r="H57" i="10"/>
  <c r="A57" i="10"/>
  <c r="H56" i="10"/>
  <c r="A56" i="10"/>
  <c r="H55" i="10"/>
  <c r="A55" i="10"/>
  <c r="H54" i="10"/>
  <c r="A54" i="10"/>
  <c r="H53" i="10"/>
  <c r="A53" i="10"/>
  <c r="H52" i="10"/>
  <c r="A52" i="10"/>
  <c r="H51" i="10"/>
  <c r="A51" i="10"/>
  <c r="H50" i="10"/>
  <c r="A50" i="10"/>
  <c r="H49" i="10"/>
  <c r="A49" i="10"/>
  <c r="H48" i="10"/>
  <c r="A48" i="10"/>
  <c r="H47" i="10"/>
  <c r="A47" i="10"/>
  <c r="H46" i="10"/>
  <c r="A46" i="10"/>
  <c r="H45" i="10"/>
  <c r="A45" i="10"/>
  <c r="H44" i="10"/>
  <c r="A44" i="10"/>
  <c r="H43" i="10"/>
  <c r="A43" i="10"/>
  <c r="H42" i="10"/>
  <c r="A42" i="10"/>
  <c r="H41" i="10"/>
  <c r="A41" i="10"/>
  <c r="H40" i="10"/>
  <c r="A40" i="10"/>
  <c r="H39" i="10"/>
  <c r="A39" i="10"/>
  <c r="H38" i="10"/>
  <c r="A38" i="10"/>
  <c r="H37" i="10"/>
  <c r="A37" i="10"/>
  <c r="H36" i="10"/>
  <c r="A36" i="10"/>
  <c r="H35" i="10"/>
  <c r="A35" i="10"/>
  <c r="H34" i="10"/>
  <c r="A34" i="10"/>
  <c r="H33" i="10"/>
  <c r="A33" i="10"/>
  <c r="R32" i="10"/>
  <c r="H32" i="10"/>
  <c r="A32" i="10"/>
  <c r="H31" i="10"/>
  <c r="A31" i="10"/>
  <c r="J21" i="10"/>
  <c r="R46" i="10" s="1"/>
  <c r="J20" i="10"/>
  <c r="R61" i="10" s="1"/>
  <c r="J19" i="10"/>
  <c r="J18" i="10"/>
  <c r="R50" i="10" s="1"/>
  <c r="J17" i="10"/>
  <c r="R42" i="10" s="1"/>
  <c r="J16" i="10"/>
  <c r="R55" i="10" s="1"/>
  <c r="J15" i="10"/>
  <c r="R54" i="10" s="1"/>
  <c r="D11" i="10"/>
  <c r="Q69" i="9"/>
  <c r="Q62" i="9"/>
  <c r="O62" i="9"/>
  <c r="N62" i="9"/>
  <c r="M62" i="9"/>
  <c r="L62" i="9"/>
  <c r="K62" i="9"/>
  <c r="J62" i="9"/>
  <c r="I62" i="9"/>
  <c r="H60" i="9"/>
  <c r="A60" i="9"/>
  <c r="H59" i="9"/>
  <c r="A59" i="9"/>
  <c r="H58" i="9"/>
  <c r="A58" i="9"/>
  <c r="H57" i="9"/>
  <c r="A57" i="9"/>
  <c r="H56" i="9"/>
  <c r="A56" i="9"/>
  <c r="H55" i="9"/>
  <c r="A55" i="9"/>
  <c r="H54" i="9"/>
  <c r="A54" i="9"/>
  <c r="H53" i="9"/>
  <c r="A53" i="9"/>
  <c r="H52" i="9"/>
  <c r="A52" i="9"/>
  <c r="H51" i="9"/>
  <c r="A51" i="9"/>
  <c r="H50" i="9"/>
  <c r="A50" i="9"/>
  <c r="H49" i="9"/>
  <c r="A49" i="9"/>
  <c r="H48" i="9"/>
  <c r="A48" i="9"/>
  <c r="H47" i="9"/>
  <c r="A47" i="9"/>
  <c r="H46" i="9"/>
  <c r="A46" i="9"/>
  <c r="H45" i="9"/>
  <c r="A45" i="9"/>
  <c r="H44" i="9"/>
  <c r="A44" i="9"/>
  <c r="H43" i="9"/>
  <c r="A43" i="9"/>
  <c r="H42" i="9"/>
  <c r="A42" i="9"/>
  <c r="H41" i="9"/>
  <c r="A41" i="9"/>
  <c r="R40" i="9"/>
  <c r="H40" i="9"/>
  <c r="A40" i="9"/>
  <c r="H39" i="9"/>
  <c r="A39" i="9"/>
  <c r="H38" i="9"/>
  <c r="A38" i="9"/>
  <c r="H37" i="9"/>
  <c r="A37" i="9"/>
  <c r="H36" i="9"/>
  <c r="A36" i="9"/>
  <c r="H35" i="9"/>
  <c r="A35" i="9"/>
  <c r="H34" i="9"/>
  <c r="A34" i="9"/>
  <c r="H33" i="9"/>
  <c r="A33" i="9"/>
  <c r="H32" i="9"/>
  <c r="A32" i="9"/>
  <c r="H31" i="9"/>
  <c r="H62" i="9" s="1"/>
  <c r="Q66" i="9" s="1"/>
  <c r="A31" i="9"/>
  <c r="J21" i="9"/>
  <c r="J20" i="9"/>
  <c r="R57" i="9" s="1"/>
  <c r="J19" i="9"/>
  <c r="R49" i="9" s="1"/>
  <c r="J18" i="9"/>
  <c r="J17" i="9"/>
  <c r="R33" i="9" s="1"/>
  <c r="J16" i="9"/>
  <c r="R53" i="9" s="1"/>
  <c r="J15" i="9"/>
  <c r="R45" i="9" s="1"/>
  <c r="D11" i="9"/>
  <c r="Q69" i="8"/>
  <c r="Q62" i="8"/>
  <c r="O62" i="8"/>
  <c r="N62" i="8"/>
  <c r="M62" i="8"/>
  <c r="L62" i="8"/>
  <c r="K62" i="8"/>
  <c r="J62" i="8"/>
  <c r="I62" i="8"/>
  <c r="H61" i="8"/>
  <c r="A61" i="8"/>
  <c r="H60" i="8"/>
  <c r="A60" i="8"/>
  <c r="H59" i="8"/>
  <c r="A59" i="8"/>
  <c r="H58" i="8"/>
  <c r="A58" i="8"/>
  <c r="R57" i="8"/>
  <c r="H57" i="8"/>
  <c r="A57" i="8"/>
  <c r="H56" i="8"/>
  <c r="A56" i="8"/>
  <c r="H55" i="8"/>
  <c r="A55" i="8"/>
  <c r="H54" i="8"/>
  <c r="A54" i="8"/>
  <c r="H53" i="8"/>
  <c r="A53" i="8"/>
  <c r="H52" i="8"/>
  <c r="A52" i="8"/>
  <c r="H51" i="8"/>
  <c r="A51" i="8"/>
  <c r="H50" i="8"/>
  <c r="A50" i="8"/>
  <c r="H49" i="8"/>
  <c r="A49" i="8"/>
  <c r="H48" i="8"/>
  <c r="A48" i="8"/>
  <c r="H47" i="8"/>
  <c r="A47" i="8"/>
  <c r="H46" i="8"/>
  <c r="A46" i="8"/>
  <c r="H45" i="8"/>
  <c r="A45" i="8"/>
  <c r="H44" i="8"/>
  <c r="A44" i="8"/>
  <c r="H43" i="8"/>
  <c r="A43" i="8"/>
  <c r="H42" i="8"/>
  <c r="A42" i="8"/>
  <c r="H41" i="8"/>
  <c r="A41" i="8"/>
  <c r="H40" i="8"/>
  <c r="A40" i="8"/>
  <c r="H39" i="8"/>
  <c r="A39" i="8"/>
  <c r="H38" i="8"/>
  <c r="A38" i="8"/>
  <c r="R37" i="8"/>
  <c r="H37" i="8"/>
  <c r="A37" i="8"/>
  <c r="H36" i="8"/>
  <c r="A36" i="8"/>
  <c r="H35" i="8"/>
  <c r="A35" i="8"/>
  <c r="H34" i="8"/>
  <c r="A34" i="8"/>
  <c r="H33" i="8"/>
  <c r="A33" i="8"/>
  <c r="H32" i="8"/>
  <c r="A32" i="8"/>
  <c r="H31" i="8"/>
  <c r="A31" i="8"/>
  <c r="J21" i="8"/>
  <c r="R42" i="8" s="1"/>
  <c r="J20" i="8"/>
  <c r="R45" i="8" s="1"/>
  <c r="J19" i="8"/>
  <c r="J18" i="8"/>
  <c r="J17" i="8"/>
  <c r="R38" i="8" s="1"/>
  <c r="J16" i="8"/>
  <c r="R58" i="8" s="1"/>
  <c r="J15" i="8"/>
  <c r="R50" i="8" s="1"/>
  <c r="D11" i="8"/>
  <c r="Q69" i="7"/>
  <c r="Q62" i="7"/>
  <c r="O62" i="7"/>
  <c r="N62" i="7"/>
  <c r="M62" i="7"/>
  <c r="L62" i="7"/>
  <c r="K62" i="7"/>
  <c r="J62" i="7"/>
  <c r="I62" i="7"/>
  <c r="H61" i="7"/>
  <c r="A61" i="7"/>
  <c r="H60" i="7"/>
  <c r="A60" i="7"/>
  <c r="H59" i="7"/>
  <c r="A59" i="7"/>
  <c r="H58" i="7"/>
  <c r="A58" i="7"/>
  <c r="H57" i="7"/>
  <c r="A57" i="7"/>
  <c r="H56" i="7"/>
  <c r="A56" i="7"/>
  <c r="H55" i="7"/>
  <c r="A55" i="7"/>
  <c r="H54" i="7"/>
  <c r="A54" i="7"/>
  <c r="H53" i="7"/>
  <c r="A53" i="7"/>
  <c r="H52" i="7"/>
  <c r="A52" i="7"/>
  <c r="H51" i="7"/>
  <c r="A51" i="7"/>
  <c r="H50" i="7"/>
  <c r="A50" i="7"/>
  <c r="R49" i="7"/>
  <c r="H49" i="7"/>
  <c r="A49" i="7"/>
  <c r="H48" i="7"/>
  <c r="A48" i="7"/>
  <c r="H47" i="7"/>
  <c r="A47" i="7"/>
  <c r="H46" i="7"/>
  <c r="A46" i="7"/>
  <c r="H45" i="7"/>
  <c r="A45" i="7"/>
  <c r="H44" i="7"/>
  <c r="A44" i="7"/>
  <c r="H43" i="7"/>
  <c r="A43" i="7"/>
  <c r="H42" i="7"/>
  <c r="A42" i="7"/>
  <c r="H41" i="7"/>
  <c r="A41" i="7"/>
  <c r="H40" i="7"/>
  <c r="A40" i="7"/>
  <c r="H39" i="7"/>
  <c r="A39" i="7"/>
  <c r="H38" i="7"/>
  <c r="A38" i="7"/>
  <c r="H37" i="7"/>
  <c r="A37" i="7"/>
  <c r="H36" i="7"/>
  <c r="A36" i="7"/>
  <c r="H35" i="7"/>
  <c r="A35" i="7"/>
  <c r="H34" i="7"/>
  <c r="A34" i="7"/>
  <c r="H33" i="7"/>
  <c r="A33" i="7"/>
  <c r="H32" i="7"/>
  <c r="A32" i="7"/>
  <c r="H31" i="7"/>
  <c r="H62" i="7" s="1"/>
  <c r="Q66" i="7" s="1"/>
  <c r="A31" i="7"/>
  <c r="J21" i="7"/>
  <c r="J20" i="7"/>
  <c r="J19" i="7"/>
  <c r="R38" i="7" s="1"/>
  <c r="J18" i="7"/>
  <c r="R58" i="7" s="1"/>
  <c r="J17" i="7"/>
  <c r="J16" i="7"/>
  <c r="R42" i="7" s="1"/>
  <c r="J15" i="7"/>
  <c r="R34" i="7" s="1"/>
  <c r="D11" i="7"/>
  <c r="Q69" i="6"/>
  <c r="Q62" i="6"/>
  <c r="O62" i="6"/>
  <c r="N62" i="6"/>
  <c r="M62" i="6"/>
  <c r="L62" i="6"/>
  <c r="K62" i="6"/>
  <c r="J62" i="6"/>
  <c r="I62" i="6"/>
  <c r="H60" i="6"/>
  <c r="A60" i="6"/>
  <c r="H59" i="6"/>
  <c r="A59" i="6"/>
  <c r="H58" i="6"/>
  <c r="A58" i="6"/>
  <c r="H57" i="6"/>
  <c r="A57" i="6"/>
  <c r="H56" i="6"/>
  <c r="A56" i="6"/>
  <c r="H55" i="6"/>
  <c r="A55" i="6"/>
  <c r="H54" i="6"/>
  <c r="A54" i="6"/>
  <c r="H53" i="6"/>
  <c r="A53" i="6"/>
  <c r="R52" i="6"/>
  <c r="H52" i="6"/>
  <c r="A52" i="6"/>
  <c r="H51" i="6"/>
  <c r="A51" i="6"/>
  <c r="H50" i="6"/>
  <c r="A50" i="6"/>
  <c r="H49" i="6"/>
  <c r="A49" i="6"/>
  <c r="H48" i="6"/>
  <c r="A48" i="6"/>
  <c r="H47" i="6"/>
  <c r="A47" i="6"/>
  <c r="H46" i="6"/>
  <c r="A46" i="6"/>
  <c r="H45" i="6"/>
  <c r="A45" i="6"/>
  <c r="H44" i="6"/>
  <c r="A44" i="6"/>
  <c r="H43" i="6"/>
  <c r="A43" i="6"/>
  <c r="H42" i="6"/>
  <c r="A42" i="6"/>
  <c r="H41" i="6"/>
  <c r="A41" i="6"/>
  <c r="H40" i="6"/>
  <c r="A40" i="6"/>
  <c r="H39" i="6"/>
  <c r="A39" i="6"/>
  <c r="H38" i="6"/>
  <c r="A38" i="6"/>
  <c r="H37" i="6"/>
  <c r="A37" i="6"/>
  <c r="H36" i="6"/>
  <c r="A36" i="6"/>
  <c r="H35" i="6"/>
  <c r="A35" i="6"/>
  <c r="H34" i="6"/>
  <c r="A34" i="6"/>
  <c r="H33" i="6"/>
  <c r="A33" i="6"/>
  <c r="H32" i="6"/>
  <c r="A32" i="6"/>
  <c r="H31" i="6"/>
  <c r="A31" i="6"/>
  <c r="J21" i="6"/>
  <c r="R49" i="6" s="1"/>
  <c r="J20" i="6"/>
  <c r="J19" i="6"/>
  <c r="R56" i="6" s="1"/>
  <c r="J18" i="6"/>
  <c r="J17" i="6"/>
  <c r="R45" i="6" s="1"/>
  <c r="J16" i="6"/>
  <c r="R32" i="6" s="1"/>
  <c r="J15" i="6"/>
  <c r="R57" i="6" s="1"/>
  <c r="D11" i="6"/>
  <c r="Q69" i="5"/>
  <c r="Q62" i="5"/>
  <c r="O62" i="5"/>
  <c r="N62" i="5"/>
  <c r="M62" i="5"/>
  <c r="L62" i="5"/>
  <c r="J62" i="5"/>
  <c r="I62" i="5"/>
  <c r="H61" i="5"/>
  <c r="A61" i="5"/>
  <c r="H60" i="5"/>
  <c r="A60" i="5"/>
  <c r="H59" i="5"/>
  <c r="A59" i="5"/>
  <c r="H58" i="5"/>
  <c r="A58" i="5"/>
  <c r="H57" i="5"/>
  <c r="A57" i="5"/>
  <c r="H56" i="5"/>
  <c r="A56" i="5"/>
  <c r="H55" i="5"/>
  <c r="A55" i="5"/>
  <c r="H54" i="5"/>
  <c r="A54" i="5"/>
  <c r="H53" i="5"/>
  <c r="A53" i="5"/>
  <c r="H52" i="5"/>
  <c r="A52" i="5"/>
  <c r="H51" i="5"/>
  <c r="A51" i="5"/>
  <c r="H50" i="5"/>
  <c r="A50" i="5"/>
  <c r="H49" i="5"/>
  <c r="A49" i="5"/>
  <c r="H48" i="5"/>
  <c r="A48" i="5"/>
  <c r="H47" i="5"/>
  <c r="A47" i="5"/>
  <c r="H46" i="5"/>
  <c r="A46" i="5"/>
  <c r="H45" i="5"/>
  <c r="A45" i="5"/>
  <c r="H44" i="5"/>
  <c r="A44" i="5"/>
  <c r="H43" i="5"/>
  <c r="A43" i="5"/>
  <c r="H42" i="5"/>
  <c r="A42" i="5"/>
  <c r="H41" i="5"/>
  <c r="A41" i="5"/>
  <c r="H40" i="5"/>
  <c r="A40" i="5"/>
  <c r="H39" i="5"/>
  <c r="A39" i="5"/>
  <c r="H38" i="5"/>
  <c r="A38" i="5"/>
  <c r="H37" i="5"/>
  <c r="A37" i="5"/>
  <c r="H36" i="5"/>
  <c r="A36" i="5"/>
  <c r="H35" i="5"/>
  <c r="A35" i="5"/>
  <c r="H34" i="5"/>
  <c r="A34" i="5"/>
  <c r="H33" i="5"/>
  <c r="A33" i="5"/>
  <c r="H32" i="5"/>
  <c r="A32" i="5"/>
  <c r="H31" i="5"/>
  <c r="A31" i="5"/>
  <c r="J21" i="5"/>
  <c r="J20" i="5"/>
  <c r="J19" i="5"/>
  <c r="J18" i="5"/>
  <c r="J17" i="5"/>
  <c r="R57" i="5" s="1"/>
  <c r="J16" i="5"/>
  <c r="J15" i="5"/>
  <c r="D11" i="5"/>
  <c r="Q69" i="4"/>
  <c r="Q62" i="4"/>
  <c r="O62" i="4"/>
  <c r="N62" i="4"/>
  <c r="M62" i="4"/>
  <c r="L62" i="4"/>
  <c r="K62" i="4"/>
  <c r="J62" i="4"/>
  <c r="I62" i="4"/>
  <c r="H60" i="4"/>
  <c r="A60" i="4"/>
  <c r="H59" i="4"/>
  <c r="A59" i="4"/>
  <c r="H58" i="4"/>
  <c r="A58" i="4"/>
  <c r="H57" i="4"/>
  <c r="A57" i="4"/>
  <c r="H56" i="4"/>
  <c r="A56" i="4"/>
  <c r="H55" i="4"/>
  <c r="A55" i="4"/>
  <c r="H54" i="4"/>
  <c r="A54" i="4"/>
  <c r="H53" i="4"/>
  <c r="A53" i="4"/>
  <c r="H52" i="4"/>
  <c r="A52" i="4"/>
  <c r="H51" i="4"/>
  <c r="A51" i="4"/>
  <c r="H50" i="4"/>
  <c r="A50" i="4"/>
  <c r="H49" i="4"/>
  <c r="A49" i="4"/>
  <c r="H48" i="4"/>
  <c r="A48" i="4"/>
  <c r="H47" i="4"/>
  <c r="A47" i="4"/>
  <c r="H46" i="4"/>
  <c r="A46" i="4"/>
  <c r="H45" i="4"/>
  <c r="A45" i="4"/>
  <c r="H44" i="4"/>
  <c r="A44" i="4"/>
  <c r="H43" i="4"/>
  <c r="A43" i="4"/>
  <c r="H42" i="4"/>
  <c r="A42" i="4"/>
  <c r="H41" i="4"/>
  <c r="A41" i="4"/>
  <c r="H40" i="4"/>
  <c r="A40" i="4"/>
  <c r="H39" i="4"/>
  <c r="A39" i="4"/>
  <c r="H38" i="4"/>
  <c r="A38" i="4"/>
  <c r="H37" i="4"/>
  <c r="A37" i="4"/>
  <c r="H36" i="4"/>
  <c r="A36" i="4"/>
  <c r="H35" i="4"/>
  <c r="A35" i="4"/>
  <c r="H34" i="4"/>
  <c r="A34" i="4"/>
  <c r="H33" i="4"/>
  <c r="A33" i="4"/>
  <c r="H32" i="4"/>
  <c r="A32" i="4"/>
  <c r="H31" i="4"/>
  <c r="A31" i="4"/>
  <c r="J21" i="4"/>
  <c r="J20" i="4"/>
  <c r="J19" i="4"/>
  <c r="J18" i="4"/>
  <c r="J17" i="4"/>
  <c r="R59" i="4" s="1"/>
  <c r="J16" i="4"/>
  <c r="J15" i="4"/>
  <c r="D11" i="4"/>
  <c r="R41" i="6" l="1"/>
  <c r="R40" i="4"/>
  <c r="R60" i="4"/>
  <c r="R53" i="6"/>
  <c r="R46" i="7"/>
  <c r="R33" i="7"/>
  <c r="R53" i="7"/>
  <c r="R46" i="8"/>
  <c r="R41" i="8"/>
  <c r="R61" i="8"/>
  <c r="R44" i="9"/>
  <c r="R58" i="10"/>
  <c r="H62" i="10"/>
  <c r="Q66" i="10" s="1"/>
  <c r="R49" i="10"/>
  <c r="R52" i="10"/>
  <c r="R33" i="6"/>
  <c r="H62" i="6"/>
  <c r="Q66" i="6" s="1"/>
  <c r="R44" i="6"/>
  <c r="R50" i="7"/>
  <c r="R54" i="7"/>
  <c r="R41" i="7"/>
  <c r="R57" i="7"/>
  <c r="R54" i="8"/>
  <c r="H62" i="8"/>
  <c r="Q66" i="8" s="1"/>
  <c r="R37" i="9"/>
  <c r="R48" i="9"/>
  <c r="R59" i="10"/>
  <c r="R34" i="10"/>
  <c r="R41" i="10"/>
  <c r="R48" i="10"/>
  <c r="R56" i="10"/>
  <c r="R38" i="4"/>
  <c r="R37" i="6"/>
  <c r="R48" i="6"/>
  <c r="R45" i="7"/>
  <c r="R61" i="7"/>
  <c r="R34" i="8"/>
  <c r="R33" i="8"/>
  <c r="R49" i="8"/>
  <c r="R41" i="9"/>
  <c r="R36" i="9"/>
  <c r="R33" i="10"/>
  <c r="R38" i="10"/>
  <c r="R45" i="10"/>
  <c r="R53" i="10"/>
  <c r="R50" i="5"/>
  <c r="R42" i="5"/>
  <c r="R58" i="5"/>
  <c r="R38" i="5"/>
  <c r="R37" i="5"/>
  <c r="R46" i="5"/>
  <c r="R45" i="5"/>
  <c r="R44" i="5"/>
  <c r="R31" i="5"/>
  <c r="R33" i="5"/>
  <c r="R40" i="5"/>
  <c r="R53" i="5"/>
  <c r="R61" i="5"/>
  <c r="K61" i="5" s="1"/>
  <c r="K62" i="5" s="1"/>
  <c r="H62" i="5"/>
  <c r="Q66" i="5" s="1"/>
  <c r="R41" i="5"/>
  <c r="R54" i="5"/>
  <c r="R34" i="5"/>
  <c r="R48" i="5"/>
  <c r="R52" i="5"/>
  <c r="R44" i="4"/>
  <c r="R48" i="4"/>
  <c r="R31" i="4"/>
  <c r="R42" i="4"/>
  <c r="R35" i="4"/>
  <c r="R56" i="4"/>
  <c r="R50" i="4"/>
  <c r="R36" i="4"/>
  <c r="R43" i="4"/>
  <c r="R62" i="11"/>
  <c r="R37" i="10"/>
  <c r="R57" i="10"/>
  <c r="R36" i="10"/>
  <c r="R44" i="10"/>
  <c r="R60" i="10"/>
  <c r="R31" i="10"/>
  <c r="R35" i="10"/>
  <c r="R39" i="10"/>
  <c r="R43" i="10"/>
  <c r="R47" i="10"/>
  <c r="R51" i="10"/>
  <c r="R40" i="10"/>
  <c r="R31" i="9"/>
  <c r="R35" i="9"/>
  <c r="R39" i="9"/>
  <c r="R43" i="9"/>
  <c r="R47" i="9"/>
  <c r="R51" i="9"/>
  <c r="R55" i="9"/>
  <c r="R59" i="9"/>
  <c r="R32" i="9"/>
  <c r="R34" i="9"/>
  <c r="R38" i="9"/>
  <c r="R42" i="9"/>
  <c r="R46" i="9"/>
  <c r="R50" i="9"/>
  <c r="R54" i="9"/>
  <c r="R58" i="9"/>
  <c r="R52" i="9"/>
  <c r="R56" i="9"/>
  <c r="R60" i="9"/>
  <c r="R32" i="8"/>
  <c r="R36" i="8"/>
  <c r="R40" i="8"/>
  <c r="R44" i="8"/>
  <c r="R48" i="8"/>
  <c r="R52" i="8"/>
  <c r="R56" i="8"/>
  <c r="R60" i="8"/>
  <c r="R31" i="8"/>
  <c r="R35" i="8"/>
  <c r="R39" i="8"/>
  <c r="R43" i="8"/>
  <c r="R47" i="8"/>
  <c r="R51" i="8"/>
  <c r="R55" i="8"/>
  <c r="R59" i="8"/>
  <c r="R53" i="8"/>
  <c r="R32" i="7"/>
  <c r="R36" i="7"/>
  <c r="R40" i="7"/>
  <c r="R44" i="7"/>
  <c r="R48" i="7"/>
  <c r="R52" i="7"/>
  <c r="R56" i="7"/>
  <c r="R60" i="7"/>
  <c r="R31" i="7"/>
  <c r="R35" i="7"/>
  <c r="R39" i="7"/>
  <c r="R43" i="7"/>
  <c r="R47" i="7"/>
  <c r="R51" i="7"/>
  <c r="R55" i="7"/>
  <c r="R59" i="7"/>
  <c r="R37" i="7"/>
  <c r="R31" i="6"/>
  <c r="R35" i="6"/>
  <c r="R39" i="6"/>
  <c r="R43" i="6"/>
  <c r="R47" i="6"/>
  <c r="R51" i="6"/>
  <c r="R55" i="6"/>
  <c r="R59" i="6"/>
  <c r="R40" i="6"/>
  <c r="R60" i="6"/>
  <c r="R34" i="6"/>
  <c r="R38" i="6"/>
  <c r="R42" i="6"/>
  <c r="R46" i="6"/>
  <c r="R50" i="6"/>
  <c r="R54" i="6"/>
  <c r="R58" i="6"/>
  <c r="R36" i="6"/>
  <c r="R60" i="5"/>
  <c r="R49" i="5"/>
  <c r="R32" i="5"/>
  <c r="R35" i="5"/>
  <c r="R39" i="5"/>
  <c r="R43" i="5"/>
  <c r="R47" i="5"/>
  <c r="R51" i="5"/>
  <c r="R55" i="5"/>
  <c r="R59" i="5"/>
  <c r="R36" i="5"/>
  <c r="R56" i="5"/>
  <c r="R39" i="4"/>
  <c r="H62" i="4"/>
  <c r="Q66" i="4" s="1"/>
  <c r="R46" i="4"/>
  <c r="R55" i="4"/>
  <c r="R47" i="4"/>
  <c r="R58" i="4"/>
  <c r="R33" i="4"/>
  <c r="R37" i="4"/>
  <c r="R41" i="4"/>
  <c r="R45" i="4"/>
  <c r="R49" i="4"/>
  <c r="R53" i="4"/>
  <c r="R57" i="4"/>
  <c r="R51" i="4"/>
  <c r="R34" i="4"/>
  <c r="R54" i="4"/>
  <c r="R32" i="4"/>
  <c r="R52" i="4"/>
  <c r="Q69" i="1"/>
  <c r="Q62" i="1"/>
  <c r="O62" i="1"/>
  <c r="N62" i="1"/>
  <c r="M62" i="1"/>
  <c r="L62" i="1"/>
  <c r="K62" i="1"/>
  <c r="J62" i="1"/>
  <c r="I62" i="1"/>
  <c r="H61" i="1"/>
  <c r="A61" i="1"/>
  <c r="H60" i="1"/>
  <c r="A60" i="1"/>
  <c r="H59" i="1"/>
  <c r="A59" i="1"/>
  <c r="H58" i="1"/>
  <c r="A58" i="1"/>
  <c r="H57" i="1"/>
  <c r="A57" i="1"/>
  <c r="H56" i="1"/>
  <c r="A56" i="1"/>
  <c r="H55" i="1"/>
  <c r="A55" i="1"/>
  <c r="H54" i="1"/>
  <c r="A54" i="1"/>
  <c r="H53" i="1"/>
  <c r="A53" i="1"/>
  <c r="R52" i="1"/>
  <c r="H52" i="1"/>
  <c r="A52" i="1"/>
  <c r="H51" i="1"/>
  <c r="A51" i="1"/>
  <c r="H50" i="1"/>
  <c r="A50" i="1"/>
  <c r="H49" i="1"/>
  <c r="A49" i="1"/>
  <c r="H48" i="1"/>
  <c r="A48" i="1"/>
  <c r="H47" i="1"/>
  <c r="A47" i="1"/>
  <c r="H46" i="1"/>
  <c r="A46" i="1"/>
  <c r="H45" i="1"/>
  <c r="A45" i="1"/>
  <c r="H44" i="1"/>
  <c r="A44" i="1"/>
  <c r="H43" i="1"/>
  <c r="A43" i="1"/>
  <c r="H42" i="1"/>
  <c r="A42" i="1"/>
  <c r="H41" i="1"/>
  <c r="A41" i="1"/>
  <c r="H40" i="1"/>
  <c r="A40" i="1"/>
  <c r="H39" i="1"/>
  <c r="A39" i="1"/>
  <c r="H38" i="1"/>
  <c r="A38" i="1"/>
  <c r="H37" i="1"/>
  <c r="A37" i="1"/>
  <c r="H36" i="1"/>
  <c r="A36" i="1"/>
  <c r="H35" i="1"/>
  <c r="A35" i="1"/>
  <c r="H34" i="1"/>
  <c r="A34" i="1"/>
  <c r="H33" i="1"/>
  <c r="A33" i="1"/>
  <c r="H32" i="1"/>
  <c r="A32" i="1"/>
  <c r="R31" i="1"/>
  <c r="H31" i="1"/>
  <c r="A31" i="1"/>
  <c r="J21" i="1"/>
  <c r="R38" i="1" s="1"/>
  <c r="J20" i="1"/>
  <c r="R58" i="1" s="1"/>
  <c r="J19" i="1"/>
  <c r="R50" i="1" s="1"/>
  <c r="J18" i="1"/>
  <c r="R42" i="1" s="1"/>
  <c r="J17" i="1"/>
  <c r="R34" i="1" s="1"/>
  <c r="J16" i="1"/>
  <c r="R54" i="1" s="1"/>
  <c r="J15" i="1"/>
  <c r="R46" i="1" s="1"/>
  <c r="D11" i="1"/>
  <c r="Q64" i="6" l="1"/>
  <c r="Q64" i="4"/>
  <c r="Q65" i="4" s="1"/>
  <c r="Q70" i="4" s="1"/>
  <c r="Q64" i="5"/>
  <c r="R45" i="1"/>
  <c r="R44" i="1"/>
  <c r="R37" i="1"/>
  <c r="R57" i="1"/>
  <c r="R41" i="1"/>
  <c r="R48" i="1"/>
  <c r="R33" i="1"/>
  <c r="R40" i="1"/>
  <c r="R61" i="1"/>
  <c r="R53" i="1"/>
  <c r="R62" i="10"/>
  <c r="Q65" i="10" s="1"/>
  <c r="Q67" i="10" s="1"/>
  <c r="R62" i="9"/>
  <c r="R62" i="8"/>
  <c r="Q65" i="8" s="1"/>
  <c r="Q67" i="8" s="1"/>
  <c r="R62" i="7"/>
  <c r="R62" i="6"/>
  <c r="Q65" i="6" s="1"/>
  <c r="R62" i="5"/>
  <c r="R62" i="4"/>
  <c r="H62" i="1"/>
  <c r="Q66" i="1" s="1"/>
  <c r="R60" i="1"/>
  <c r="R35" i="1"/>
  <c r="R39" i="1"/>
  <c r="R43" i="1"/>
  <c r="R47" i="1"/>
  <c r="R51" i="1"/>
  <c r="R55" i="1"/>
  <c r="R59" i="1"/>
  <c r="R49" i="1"/>
  <c r="R32" i="1"/>
  <c r="R36" i="1"/>
  <c r="R56" i="1"/>
  <c r="Q67" i="6" l="1"/>
  <c r="Q70" i="6"/>
  <c r="Q65" i="7"/>
  <c r="Q67" i="7" s="1"/>
  <c r="Q65" i="9"/>
  <c r="Q67" i="9" s="1"/>
  <c r="Q65" i="11"/>
  <c r="Q67" i="11" s="1"/>
  <c r="Q67" i="4"/>
  <c r="Q65" i="5"/>
  <c r="R62" i="1"/>
  <c r="Q65" i="1" s="1"/>
  <c r="Q70" i="1" s="1"/>
  <c r="Q67" i="5" l="1"/>
  <c r="Q70" i="5"/>
  <c r="Q67" i="1"/>
</calcChain>
</file>

<file path=xl/sharedStrings.xml><?xml version="1.0" encoding="utf-8"?>
<sst xmlns="http://schemas.openxmlformats.org/spreadsheetml/2006/main" count="819" uniqueCount="75">
  <si>
    <t>Montag:</t>
  </si>
  <si>
    <t>Dienstag:</t>
  </si>
  <si>
    <t>Mittwoch:</t>
  </si>
  <si>
    <t>Donnerstag:</t>
  </si>
  <si>
    <t>Freitag:</t>
  </si>
  <si>
    <t>von</t>
  </si>
  <si>
    <t>bis</t>
  </si>
  <si>
    <t>Datum</t>
  </si>
  <si>
    <t>Name der Firma:</t>
  </si>
  <si>
    <t>Samstag:</t>
  </si>
  <si>
    <t>Summen:</t>
  </si>
  <si>
    <t>SOLL-AZ</t>
  </si>
  <si>
    <t>Eintritt:</t>
  </si>
  <si>
    <t>Arbeitszeitaufzeichnung für AMS-Kurzarbeitsbeihilfe</t>
  </si>
  <si>
    <t>Name Arbeitnehmer/in:</t>
  </si>
  <si>
    <t>IST-
Std.</t>
  </si>
  <si>
    <t>Sonntag:</t>
  </si>
  <si>
    <t>ERFASSUNG DER ABEITSZEIT WÄHREND KURZARBEIT</t>
  </si>
  <si>
    <t>Abrechnungsmonat:</t>
  </si>
  <si>
    <t>Soll-AZ
vor Kurz-
arbeit</t>
  </si>
  <si>
    <t>(Beispiel für Uhrzeitformat: 08:00)</t>
  </si>
  <si>
    <t>Ø Std. / Monat</t>
  </si>
  <si>
    <t>Std. / Woche</t>
  </si>
  <si>
    <t>Haftungsausschluss: Trotz sorgfältiger Bearbeitung kann für diese Vorlage keine Gewähr übernommen werden. Eine Haftung ist ausgeschlossen.</t>
  </si>
  <si>
    <t>Kennzeichnung Sa / So / Feiertag</t>
  </si>
  <si>
    <t>*Beispiel für Uhrzeitformat: 08:00</t>
  </si>
  <si>
    <t>von*</t>
  </si>
  <si>
    <t>bis*</t>
  </si>
  <si>
    <t>NORMALARBEITSZEIT (= NAZ) VOR KURZARBEIT (= KUA)</t>
  </si>
  <si>
    <r>
      <t>Krank-Std.
laut AZ</t>
    </r>
    <r>
      <rPr>
        <b/>
        <sz val="8"/>
        <color rgb="FF575756"/>
        <rFont val="Lucida Sans"/>
        <family val="2"/>
      </rPr>
      <t xml:space="preserve">
</t>
    </r>
    <r>
      <rPr>
        <u/>
        <sz val="8"/>
        <color rgb="FF575756"/>
        <rFont val="Lucida Sans"/>
        <family val="2"/>
      </rPr>
      <t>aktuell</t>
    </r>
  </si>
  <si>
    <t>Arbeitszeit</t>
  </si>
  <si>
    <t>Personalnummer:</t>
  </si>
  <si>
    <t>Normalarbeitszeit
vor Kurzarbeit:</t>
  </si>
  <si>
    <t>Kurzarbeit %</t>
  </si>
  <si>
    <t>Hinweis:</t>
  </si>
  <si>
    <t>Tatsächl. %</t>
  </si>
  <si>
    <r>
      <t>COVID-19
laut AZ</t>
    </r>
    <r>
      <rPr>
        <b/>
        <sz val="8"/>
        <color rgb="FF575756"/>
        <rFont val="Lucida Sans"/>
        <family val="2"/>
      </rPr>
      <t xml:space="preserve">
</t>
    </r>
    <r>
      <rPr>
        <u/>
        <sz val="8"/>
        <color rgb="FF575756"/>
        <rFont val="Lucida Sans"/>
        <family val="2"/>
      </rPr>
      <t>aktuell</t>
    </r>
  </si>
  <si>
    <t>Arzt-Std.</t>
  </si>
  <si>
    <r>
      <t xml:space="preserve">Pflegefrei-
stell. NAZ </t>
    </r>
    <r>
      <rPr>
        <u/>
        <sz val="8"/>
        <color rgb="FF575756"/>
        <rFont val="Lucida Sans"/>
        <family val="2"/>
      </rPr>
      <t>vor</t>
    </r>
    <r>
      <rPr>
        <sz val="8"/>
        <color rgb="FF575756"/>
        <rFont val="Lucida Sans"/>
        <family val="2"/>
      </rPr>
      <t xml:space="preserve"> KUA</t>
    </r>
  </si>
  <si>
    <r>
      <t>Zeitausgl.
laut NAZ</t>
    </r>
    <r>
      <rPr>
        <b/>
        <sz val="8"/>
        <color rgb="FF575756"/>
        <rFont val="Lucida Sans"/>
        <family val="2"/>
      </rPr>
      <t xml:space="preserve">
</t>
    </r>
    <r>
      <rPr>
        <u/>
        <sz val="8"/>
        <color rgb="FF575756"/>
        <rFont val="Lucida Sans"/>
        <family val="2"/>
      </rPr>
      <t>vor</t>
    </r>
    <r>
      <rPr>
        <b/>
        <sz val="8"/>
        <color rgb="FF575756"/>
        <rFont val="Lucida Sans"/>
        <family val="2"/>
      </rPr>
      <t xml:space="preserve"> </t>
    </r>
    <r>
      <rPr>
        <sz val="8"/>
        <color rgb="FF575756"/>
        <rFont val="Lucida Sans"/>
        <family val="2"/>
      </rPr>
      <t>KUA</t>
    </r>
  </si>
  <si>
    <r>
      <t>Urlaub-Std.
laut NAZ</t>
    </r>
    <r>
      <rPr>
        <b/>
        <sz val="8"/>
        <color rgb="FF575756"/>
        <rFont val="Lucida Sans"/>
        <family val="2"/>
      </rPr>
      <t xml:space="preserve">
</t>
    </r>
    <r>
      <rPr>
        <u/>
        <sz val="8"/>
        <color rgb="FF575756"/>
        <rFont val="Lucida Sans"/>
        <family val="2"/>
      </rPr>
      <t>vor</t>
    </r>
    <r>
      <rPr>
        <b/>
        <sz val="8"/>
        <color rgb="FF575756"/>
        <rFont val="Lucida Sans"/>
        <family val="2"/>
      </rPr>
      <t xml:space="preserve"> </t>
    </r>
    <r>
      <rPr>
        <sz val="8"/>
        <color rgb="FF575756"/>
        <rFont val="Lucida Sans"/>
        <family val="2"/>
      </rPr>
      <t>KUA</t>
    </r>
  </si>
  <si>
    <r>
      <t>Feiertag-Std. laut NAZ</t>
    </r>
    <r>
      <rPr>
        <b/>
        <sz val="8"/>
        <color rgb="FF575756"/>
        <rFont val="Lucida Sans"/>
        <family val="2"/>
      </rPr>
      <t xml:space="preserve"> 
</t>
    </r>
    <r>
      <rPr>
        <u/>
        <sz val="8"/>
        <color rgb="FF575756"/>
        <rFont val="Lucida Sans"/>
        <family val="2"/>
      </rPr>
      <t>vor</t>
    </r>
    <r>
      <rPr>
        <sz val="8"/>
        <color rgb="FF575756"/>
        <rFont val="Lucida Sans"/>
        <family val="2"/>
      </rPr>
      <t xml:space="preserve"> KUA</t>
    </r>
  </si>
  <si>
    <r>
      <t xml:space="preserve">sonst. Abw.
laut NAZ 
</t>
    </r>
    <r>
      <rPr>
        <u/>
        <sz val="8"/>
        <color rgb="FF575756"/>
        <rFont val="Lucida Sans"/>
        <family val="2"/>
      </rPr>
      <t>vor</t>
    </r>
    <r>
      <rPr>
        <sz val="8"/>
        <color rgb="FF575756"/>
        <rFont val="Lucida Sans"/>
        <family val="2"/>
      </rPr>
      <t xml:space="preserve"> KUA</t>
    </r>
  </si>
  <si>
    <t>Bitte nur die grau hinterlegten Felder ausfüllen, die anderen Felder sind mit Formeln hinterlegt!</t>
  </si>
  <si>
    <r>
      <t xml:space="preserve">Quarantäne  EpidG NAZ
</t>
    </r>
    <r>
      <rPr>
        <u/>
        <sz val="8"/>
        <color rgb="FF575756"/>
        <rFont val="Lucida Sans"/>
        <family val="2"/>
      </rPr>
      <t>vor</t>
    </r>
    <r>
      <rPr>
        <sz val="8"/>
        <color rgb="FF575756"/>
        <rFont val="Lucida Sans"/>
        <family val="2"/>
      </rPr>
      <t xml:space="preserve"> KUA</t>
    </r>
  </si>
  <si>
    <t>So</t>
  </si>
  <si>
    <t>Mo</t>
  </si>
  <si>
    <t>Di</t>
  </si>
  <si>
    <t>Mi</t>
  </si>
  <si>
    <t>Do</t>
  </si>
  <si>
    <t>Fr</t>
  </si>
  <si>
    <t>Sa</t>
  </si>
  <si>
    <t>Summe Aktivstunden plus nicht förderbare Abwesenheiten:</t>
  </si>
  <si>
    <t>Muster GmbH &amp; Co KG</t>
  </si>
  <si>
    <t>Max Mustermann</t>
  </si>
  <si>
    <t>Ausfallstunden für AMS-Beihilfe:</t>
  </si>
  <si>
    <t>Normalstunden pro Monat vor Kurzarbeit inkl. Feiertage:</t>
  </si>
  <si>
    <t>Normalstunden pro Monat vor Kurzarbeit exkl. Feiertage (= NAZ-Stunden in AMS-Abrechnung):</t>
  </si>
  <si>
    <r>
      <t xml:space="preserve">Erfassung der tatsächlichen Arbeitsstunden
</t>
    </r>
    <r>
      <rPr>
        <sz val="8"/>
        <color rgb="FF575756"/>
        <rFont val="Lucida Sans"/>
        <family val="2"/>
      </rPr>
      <t>(inkl. allfälliger Feiertagsarbeit)</t>
    </r>
  </si>
  <si>
    <t>KUA Beginn</t>
  </si>
  <si>
    <t>KUA Ende</t>
  </si>
  <si>
    <t>. Apr.20</t>
  </si>
  <si>
    <t>. Mär.20</t>
  </si>
  <si>
    <t>. Mai.20</t>
  </si>
  <si>
    <t>. Jun.20</t>
  </si>
  <si>
    <t>. Jul.20</t>
  </si>
  <si>
    <t>. Aug.20</t>
  </si>
  <si>
    <t>. Sep.20</t>
  </si>
  <si>
    <t>. Okt.20</t>
  </si>
  <si>
    <r>
      <rPr>
        <b/>
        <sz val="8"/>
        <color rgb="FF575756"/>
        <rFont val="Lucida Sans"/>
        <family val="2"/>
      </rPr>
      <t xml:space="preserve">Erfassung von Abwesenheiten (zur Ermittlung der Ausfallstunden für die AMS-Beihilfe) </t>
    </r>
    <r>
      <rPr>
        <sz val="8"/>
        <color rgb="FF575756"/>
        <rFont val="Lucida Sans"/>
        <family val="2"/>
      </rPr>
      <t xml:space="preserve">
Entfällt die Arbeit durch Krankenstand oder Maßnahmen gemäß COVID-19-Gesetz (z.B. Geschäftsschließungen und Betretungsverbote), ist die für den jeweiligen Tag aktuelle Arbeitszeit während Kurzarbeit einzutragen. 
Für andere ganztägige Abwesenheiten und für Feiertage ist die Arbeitszeit vor Kurzarbeit einzutragen; solche Tage werden dadurch zur Gänze von den verrechenbaren Ausfallstunden für die AMS-Beihilfe abgezogen.</t>
    </r>
  </si>
  <si>
    <t>Wenn Kurzarbeit im aktuellen Kalendermonat beginnt, dann bitte hier den Beginntag eintragen:</t>
  </si>
  <si>
    <t>Wenn Kurzarbeit im aktuellen Kalendermonat endet, dann bitte hier den letzten Tag eintragen:</t>
  </si>
  <si>
    <t>Summe Aktivstunden plus nicht förderbare Abwesenheiten (exkl. Feiertage):</t>
  </si>
  <si>
    <r>
      <rPr>
        <b/>
        <sz val="9"/>
        <color rgb="FFFF0000"/>
        <rFont val="Lucida Sans"/>
        <family val="2"/>
      </rPr>
      <t>Hinweis:</t>
    </r>
    <r>
      <rPr>
        <sz val="9"/>
        <color rgb="FFFF0000"/>
        <rFont val="Lucida Sans"/>
        <family val="2"/>
      </rPr>
      <t xml:space="preserve"> Das folgende vorausgefüllte Sheet soll als Demobeispiel (anhand fiktiver Daten) zeigen, wie die Felder in der Arbeitszeitauf-
zeichnung (Ausfallstunden für AMS-Beihilfe) sinnvoll zu befüllen sind. Tage, an denen während der Kurzarbeit nicht gearbeitet wird (z.B.
arbeitsfrei laut Dienstplan), können einfach leer bleiben. Abwesenheiten (Zeitausgleich aus der Zeit vor der Kurzarbeit, Urlaubsverbrauch, 
Krankenstand etc.) sind in den dafür vorgesehenen Feldern zu erfassen. </t>
    </r>
  </si>
  <si>
    <t>Version 1/ Stand 21.4.2020/ Reimer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</si>
</sst>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hh:mm;@"/>
  </numFmts>
  <fonts count="22" x14ac:knownFonts="1">
    <font>
      <sz val="11"/>
      <color theme="1"/>
      <name val="Calibri"/>
      <family val="2"/>
      <scheme val="minor"/>
    </font>
    <font>
      <u/>
      <sz val="11"/>
      <color theme="10"/>
      <name val="Calibri"/>
      <family val="2"/>
    </font>
    <font>
      <sz val="10"/>
      <color rgb="FF575756"/>
      <name val="Lucida Sans"/>
      <family val="2"/>
    </font>
    <font>
      <sz val="11"/>
      <color rgb="FF575756"/>
      <name val="Calibri"/>
      <family val="2"/>
      <scheme val="minor"/>
    </font>
    <font>
      <sz val="8"/>
      <color rgb="FF575756"/>
      <name val="Lucida Sans"/>
      <family val="2"/>
    </font>
    <font>
      <sz val="8"/>
      <color rgb="FF575756"/>
      <name val="Calibri"/>
      <family val="2"/>
      <scheme val="minor"/>
    </font>
    <font>
      <b/>
      <sz val="8"/>
      <color rgb="FF575756"/>
      <name val="Lucida Sans"/>
      <family val="2"/>
    </font>
    <font>
      <b/>
      <sz val="9"/>
      <color rgb="FF575756"/>
      <name val="Lucida Sans"/>
      <family val="2"/>
    </font>
    <font>
      <sz val="9"/>
      <color rgb="FF575756"/>
      <name val="Lucida Sans"/>
      <family val="2"/>
    </font>
    <font>
      <u/>
      <sz val="8"/>
      <color rgb="FF575756"/>
      <name val="Lucida Sans"/>
      <family val="2"/>
    </font>
    <font>
      <sz val="10"/>
      <color rgb="FFFF0000"/>
      <name val="Lucida Sans"/>
      <family val="2"/>
    </font>
    <font>
      <sz val="8"/>
      <color theme="1"/>
      <name val="Calibri"/>
      <family val="2"/>
      <scheme val="minor"/>
    </font>
    <font>
      <sz val="7"/>
      <color rgb="FF575756"/>
      <name val="Lucida Sans"/>
      <family val="2"/>
    </font>
    <font>
      <b/>
      <sz val="14"/>
      <color rgb="FF575756"/>
      <name val="Lucida Sans"/>
      <family val="2"/>
    </font>
    <font>
      <b/>
      <sz val="8"/>
      <color rgb="FF890D0D"/>
      <name val="Lucida Sans"/>
      <family val="2"/>
    </font>
    <font>
      <b/>
      <sz val="8"/>
      <color rgb="FFC00000"/>
      <name val="Lucida Sans"/>
      <family val="2"/>
    </font>
    <font>
      <sz val="8"/>
      <color rgb="FF890D0D"/>
      <name val="Lucida Sans"/>
      <family val="2"/>
    </font>
    <font>
      <sz val="8"/>
      <name val="Calibri"/>
      <family val="2"/>
      <scheme val="minor"/>
    </font>
    <font>
      <b/>
      <sz val="11"/>
      <color theme="1"/>
      <name val="Calibri"/>
      <family val="2"/>
      <scheme val="minor"/>
    </font>
    <font>
      <sz val="9"/>
      <color rgb="FFFF0000"/>
      <name val="Lucida Sans"/>
      <family val="2"/>
    </font>
    <font>
      <b/>
      <sz val="9"/>
      <color rgb="FFFF0000"/>
      <name val="Lucida Sans"/>
      <family val="2"/>
    </font>
    <font>
      <sz val="11"/>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D9D9D9"/>
        <bgColor indexed="64"/>
      </patternFill>
    </fill>
    <fill>
      <patternFill patternType="solid">
        <fgColor rgb="FFFFC000"/>
        <bgColor indexed="64"/>
      </patternFill>
    </fill>
  </fills>
  <borders count="64">
    <border>
      <left/>
      <right/>
      <top/>
      <bottom/>
      <diagonal/>
    </border>
    <border>
      <left/>
      <right/>
      <top/>
      <bottom style="thin">
        <color rgb="FF706E6E"/>
      </bottom>
      <diagonal/>
    </border>
    <border>
      <left style="thin">
        <color rgb="FF706E6E"/>
      </left>
      <right style="thin">
        <color rgb="FF706E6E"/>
      </right>
      <top style="thin">
        <color rgb="FF706E6E"/>
      </top>
      <bottom/>
      <diagonal/>
    </border>
    <border>
      <left style="thin">
        <color rgb="FF706E6E"/>
      </left>
      <right style="thin">
        <color rgb="FF706E6E"/>
      </right>
      <top/>
      <bottom/>
      <diagonal/>
    </border>
    <border>
      <left style="thin">
        <color rgb="FF575756"/>
      </left>
      <right style="thin">
        <color rgb="FF575756"/>
      </right>
      <top style="thin">
        <color rgb="FF575756"/>
      </top>
      <bottom style="thin">
        <color rgb="FF575756"/>
      </bottom>
      <diagonal/>
    </border>
    <border>
      <left/>
      <right/>
      <top/>
      <bottom style="thin">
        <color rgb="FF575756"/>
      </bottom>
      <diagonal/>
    </border>
    <border>
      <left/>
      <right/>
      <top style="thin">
        <color rgb="FF575756"/>
      </top>
      <bottom style="thin">
        <color rgb="FF575756"/>
      </bottom>
      <diagonal/>
    </border>
    <border>
      <left style="medium">
        <color rgb="FF575756"/>
      </left>
      <right/>
      <top/>
      <bottom style="medium">
        <color rgb="FF575756"/>
      </bottom>
      <diagonal/>
    </border>
    <border>
      <left/>
      <right/>
      <top/>
      <bottom style="medium">
        <color rgb="FF575756"/>
      </bottom>
      <diagonal/>
    </border>
    <border>
      <left style="medium">
        <color rgb="FF575756"/>
      </left>
      <right/>
      <top style="medium">
        <color rgb="FF575756"/>
      </top>
      <bottom/>
      <diagonal/>
    </border>
    <border>
      <left/>
      <right/>
      <top style="medium">
        <color rgb="FF575756"/>
      </top>
      <bottom/>
      <diagonal/>
    </border>
    <border>
      <left/>
      <right style="medium">
        <color rgb="FF575756"/>
      </right>
      <top style="medium">
        <color rgb="FF575756"/>
      </top>
      <bottom/>
      <diagonal/>
    </border>
    <border>
      <left style="medium">
        <color rgb="FF575756"/>
      </left>
      <right/>
      <top/>
      <bottom/>
      <diagonal/>
    </border>
    <border>
      <left/>
      <right style="medium">
        <color rgb="FF575756"/>
      </right>
      <top/>
      <bottom/>
      <diagonal/>
    </border>
    <border>
      <left style="medium">
        <color rgb="FF575756"/>
      </left>
      <right/>
      <top/>
      <bottom style="thin">
        <color rgb="FF575756"/>
      </bottom>
      <diagonal/>
    </border>
    <border>
      <left/>
      <right style="medium">
        <color rgb="FF575756"/>
      </right>
      <top/>
      <bottom style="thin">
        <color rgb="FF575756"/>
      </bottom>
      <diagonal/>
    </border>
    <border>
      <left/>
      <right style="medium">
        <color rgb="FF575756"/>
      </right>
      <top/>
      <bottom style="thin">
        <color rgb="FF706E6E"/>
      </bottom>
      <diagonal/>
    </border>
    <border>
      <left style="thin">
        <color rgb="FF706E6E"/>
      </left>
      <right style="medium">
        <color rgb="FF575756"/>
      </right>
      <top/>
      <bottom/>
      <diagonal/>
    </border>
    <border>
      <left/>
      <right/>
      <top style="thin">
        <color rgb="FF706E6E"/>
      </top>
      <bottom style="medium">
        <color rgb="FF575756"/>
      </bottom>
      <diagonal/>
    </border>
    <border>
      <left/>
      <right style="medium">
        <color rgb="FF575756"/>
      </right>
      <top style="thin">
        <color rgb="FF706E6E"/>
      </top>
      <bottom style="medium">
        <color rgb="FF575756"/>
      </bottom>
      <diagonal/>
    </border>
    <border>
      <left style="thin">
        <color rgb="FF706E6E"/>
      </left>
      <right style="thin">
        <color rgb="FF575756"/>
      </right>
      <top style="thin">
        <color rgb="FF706E6E"/>
      </top>
      <bottom/>
      <diagonal/>
    </border>
    <border>
      <left style="thin">
        <color rgb="FF706E6E"/>
      </left>
      <right style="thin">
        <color rgb="FF575756"/>
      </right>
      <top/>
      <bottom/>
      <diagonal/>
    </border>
    <border>
      <left style="thin">
        <color rgb="FF706E6E"/>
      </left>
      <right style="thin">
        <color rgb="FF575756"/>
      </right>
      <top/>
      <bottom style="thin">
        <color rgb="FF706E6E"/>
      </bottom>
      <diagonal/>
    </border>
    <border>
      <left/>
      <right style="thin">
        <color rgb="FF706E6E"/>
      </right>
      <top/>
      <bottom style="thin">
        <color rgb="FF575756"/>
      </bottom>
      <diagonal/>
    </border>
    <border>
      <left/>
      <right style="thin">
        <color rgb="FF706E6E"/>
      </right>
      <top style="thin">
        <color rgb="FF575756"/>
      </top>
      <bottom style="thin">
        <color rgb="FF575756"/>
      </bottom>
      <diagonal/>
    </border>
    <border>
      <left style="thin">
        <color rgb="FF706E6E"/>
      </left>
      <right style="medium">
        <color rgb="FF575756"/>
      </right>
      <top style="thin">
        <color rgb="FF575756"/>
      </top>
      <bottom style="thin">
        <color rgb="FF575756"/>
      </bottom>
      <diagonal/>
    </border>
    <border>
      <left style="medium">
        <color rgb="FF575756"/>
      </left>
      <right/>
      <top style="thin">
        <color rgb="FF706E6E"/>
      </top>
      <bottom style="thin">
        <color rgb="FF575756"/>
      </bottom>
      <diagonal/>
    </border>
    <border>
      <left style="medium">
        <color rgb="FF575756"/>
      </left>
      <right/>
      <top style="thin">
        <color rgb="FF575756"/>
      </top>
      <bottom style="thin">
        <color rgb="FF575756"/>
      </bottom>
      <diagonal/>
    </border>
    <border>
      <left/>
      <right style="medium">
        <color rgb="FF575756"/>
      </right>
      <top style="thin">
        <color rgb="FF575756"/>
      </top>
      <bottom style="thin">
        <color rgb="FF575756"/>
      </bottom>
      <diagonal/>
    </border>
    <border>
      <left/>
      <right/>
      <top style="medium">
        <color rgb="FF575756"/>
      </top>
      <bottom style="thin">
        <color rgb="FF575756"/>
      </bottom>
      <diagonal/>
    </border>
    <border>
      <left/>
      <right style="medium">
        <color rgb="FF575756"/>
      </right>
      <top style="medium">
        <color rgb="FF575756"/>
      </top>
      <bottom style="thin">
        <color rgb="FF575756"/>
      </bottom>
      <diagonal/>
    </border>
    <border>
      <left/>
      <right style="hair">
        <color rgb="FF575756"/>
      </right>
      <top style="thin">
        <color rgb="FF575756"/>
      </top>
      <bottom style="thin">
        <color rgb="FF575756"/>
      </bottom>
      <diagonal/>
    </border>
    <border>
      <left style="hair">
        <color rgb="FF575756"/>
      </left>
      <right/>
      <top style="thin">
        <color rgb="FF575756"/>
      </top>
      <bottom style="thin">
        <color rgb="FF575756"/>
      </bottom>
      <diagonal/>
    </border>
    <border>
      <left/>
      <right/>
      <top style="thin">
        <color rgb="FF706E6E"/>
      </top>
      <bottom style="thin">
        <color rgb="FF575756"/>
      </bottom>
      <diagonal/>
    </border>
    <border>
      <left style="medium">
        <color rgb="FF575756"/>
      </left>
      <right style="thin">
        <color rgb="FF575756"/>
      </right>
      <top style="thin">
        <color rgb="FF575756"/>
      </top>
      <bottom/>
      <diagonal/>
    </border>
    <border>
      <left style="thin">
        <color rgb="FF575756"/>
      </left>
      <right style="thin">
        <color rgb="FF575756"/>
      </right>
      <top style="thin">
        <color rgb="FF575756"/>
      </top>
      <bottom/>
      <diagonal/>
    </border>
    <border>
      <left style="thin">
        <color rgb="FF575756"/>
      </left>
      <right style="thin">
        <color rgb="FF575756"/>
      </right>
      <top style="thin">
        <color rgb="FF706E6E"/>
      </top>
      <bottom/>
      <diagonal/>
    </border>
    <border>
      <left style="thin">
        <color rgb="FF575756"/>
      </left>
      <right style="thin">
        <color rgb="FF575756"/>
      </right>
      <top/>
      <bottom/>
      <diagonal/>
    </border>
    <border>
      <left style="thin">
        <color rgb="FF575756"/>
      </left>
      <right style="thin">
        <color rgb="FF706E6E"/>
      </right>
      <top style="thin">
        <color rgb="FF706E6E"/>
      </top>
      <bottom/>
      <diagonal/>
    </border>
    <border>
      <left style="medium">
        <color rgb="FF575756"/>
      </left>
      <right style="thin">
        <color rgb="FF575756"/>
      </right>
      <top/>
      <bottom/>
      <diagonal/>
    </border>
    <border>
      <left style="thin">
        <color rgb="FF575756"/>
      </left>
      <right style="thin">
        <color rgb="FF706E6E"/>
      </right>
      <top/>
      <bottom/>
      <diagonal/>
    </border>
    <border>
      <left style="medium">
        <color rgb="FF575756"/>
      </left>
      <right style="thin">
        <color rgb="FF575756"/>
      </right>
      <top/>
      <bottom style="thin">
        <color rgb="FF706E6E"/>
      </bottom>
      <diagonal/>
    </border>
    <border>
      <left style="thin">
        <color rgb="FF575756"/>
      </left>
      <right style="thin">
        <color rgb="FF575756"/>
      </right>
      <top/>
      <bottom style="thin">
        <color rgb="FF706E6E"/>
      </bottom>
      <diagonal/>
    </border>
    <border>
      <left style="thin">
        <color rgb="FF575756"/>
      </left>
      <right style="thin">
        <color rgb="FF575756"/>
      </right>
      <top/>
      <bottom style="thin">
        <color rgb="FF575756"/>
      </bottom>
      <diagonal/>
    </border>
    <border>
      <left style="thin">
        <color rgb="FF575756"/>
      </left>
      <right style="thin">
        <color rgb="FF706E6E"/>
      </right>
      <top/>
      <bottom style="thin">
        <color rgb="FF575756"/>
      </bottom>
      <diagonal/>
    </border>
    <border>
      <left style="medium">
        <color rgb="FF575756"/>
      </left>
      <right/>
      <top style="thin">
        <color rgb="FF575756"/>
      </top>
      <bottom/>
      <diagonal/>
    </border>
    <border>
      <left/>
      <right/>
      <top style="thin">
        <color rgb="FF575756"/>
      </top>
      <bottom/>
      <diagonal/>
    </border>
    <border>
      <left style="thin">
        <color rgb="FF575756"/>
      </left>
      <right/>
      <top style="thin">
        <color rgb="FF706E6E"/>
      </top>
      <bottom/>
      <diagonal/>
    </border>
    <border>
      <left/>
      <right/>
      <top style="thin">
        <color rgb="FF706E6E"/>
      </top>
      <bottom/>
      <diagonal/>
    </border>
    <border>
      <left/>
      <right style="thin">
        <color rgb="FF575756"/>
      </right>
      <top style="thin">
        <color rgb="FF706E6E"/>
      </top>
      <bottom/>
      <diagonal/>
    </border>
    <border>
      <left style="thin">
        <color rgb="FF706E6E"/>
      </left>
      <right style="thin">
        <color rgb="FF706E6E"/>
      </right>
      <top/>
      <bottom style="thin">
        <color theme="0" tint="-0.499984740745262"/>
      </bottom>
      <diagonal/>
    </border>
    <border>
      <left style="thin">
        <color rgb="FF575756"/>
      </left>
      <right style="thin">
        <color rgb="FF706E6E"/>
      </right>
      <top/>
      <bottom style="thin">
        <color theme="0" tint="-0.499984740745262"/>
      </bottom>
      <diagonal/>
    </border>
    <border>
      <left/>
      <right/>
      <top style="thin">
        <color rgb="FF575756"/>
      </top>
      <bottom style="thin">
        <color theme="0" tint="-0.499984740745262"/>
      </bottom>
      <diagonal/>
    </border>
    <border>
      <left/>
      <right/>
      <top style="thin">
        <color theme="0" tint="-0.499984740745262"/>
      </top>
      <bottom style="medium">
        <color rgb="FF575756"/>
      </bottom>
      <diagonal/>
    </border>
    <border>
      <left/>
      <right/>
      <top style="thin">
        <color theme="0" tint="-0.499984740745262"/>
      </top>
      <bottom/>
      <diagonal/>
    </border>
    <border>
      <left/>
      <right style="hair">
        <color rgb="FF575756"/>
      </right>
      <top style="thin">
        <color theme="0" tint="-0.34998626667073579"/>
      </top>
      <bottom/>
      <diagonal/>
    </border>
    <border>
      <left/>
      <right style="medium">
        <color rgb="FF575756"/>
      </right>
      <top style="thin">
        <color rgb="FF575756"/>
      </top>
      <bottom style="thin">
        <color theme="0" tint="-0.499984740745262"/>
      </bottom>
      <diagonal/>
    </border>
    <border>
      <left style="hair">
        <color rgb="FF575756"/>
      </left>
      <right/>
      <top/>
      <bottom style="medium">
        <color rgb="FF575756"/>
      </bottom>
      <diagonal/>
    </border>
    <border>
      <left/>
      <right style="medium">
        <color rgb="FF575756"/>
      </right>
      <top/>
      <bottom style="medium">
        <color rgb="FF575756"/>
      </bottom>
      <diagonal/>
    </border>
    <border>
      <left style="hair">
        <color rgb="FF575756"/>
      </left>
      <right/>
      <top/>
      <bottom style="thin">
        <color theme="0" tint="-0.499984740745262"/>
      </bottom>
      <diagonal/>
    </border>
    <border>
      <left/>
      <right/>
      <top/>
      <bottom style="thin">
        <color theme="0" tint="-0.499984740745262"/>
      </bottom>
      <diagonal/>
    </border>
    <border>
      <left/>
      <right style="medium">
        <color rgb="FF575756"/>
      </right>
      <top/>
      <bottom style="thin">
        <color theme="0" tint="-0.499984740745262"/>
      </bottom>
      <diagonal/>
    </border>
    <border>
      <left style="medium">
        <color rgb="FF575756"/>
      </left>
      <right/>
      <top style="medium">
        <color rgb="FF575756"/>
      </top>
      <bottom style="thin">
        <color rgb="FF575756"/>
      </bottom>
      <diagonal/>
    </border>
    <border>
      <left style="hair">
        <color rgb="FF575756"/>
      </left>
      <right/>
      <top style="thin">
        <color theme="0" tint="-0.499984740745262"/>
      </top>
      <bottom style="medium">
        <color rgb="FF575756"/>
      </bottom>
      <diagonal/>
    </border>
  </borders>
  <cellStyleXfs count="2">
    <xf numFmtId="0" fontId="0" fillId="0" borderId="0"/>
    <xf numFmtId="0" fontId="1" fillId="0" borderId="0" applyNumberFormat="0" applyFill="0" applyBorder="0" applyAlignment="0" applyProtection="0">
      <alignment vertical="top"/>
      <protection locked="0"/>
    </xf>
  </cellStyleXfs>
  <cellXfs count="184">
    <xf numFmtId="0" fontId="0" fillId="0" borderId="0" xfId="0"/>
    <xf numFmtId="0" fontId="2" fillId="2" borderId="0" xfId="0" applyFont="1" applyFill="1" applyProtection="1">
      <protection hidden="1"/>
    </xf>
    <xf numFmtId="0" fontId="4" fillId="2" borderId="0" xfId="0" applyFont="1" applyFill="1" applyAlignment="1" applyProtection="1">
      <alignment horizontal="right"/>
      <protection hidden="1"/>
    </xf>
    <xf numFmtId="0" fontId="5" fillId="0" borderId="0" xfId="0" applyFont="1" applyAlignment="1">
      <alignment horizontal="right"/>
    </xf>
    <xf numFmtId="0" fontId="2" fillId="2" borderId="0" xfId="0" applyFont="1" applyFill="1" applyAlignment="1" applyProtection="1">
      <alignment vertical="center"/>
      <protection hidden="1"/>
    </xf>
    <xf numFmtId="14" fontId="2" fillId="2" borderId="0" xfId="0" applyNumberFormat="1" applyFont="1" applyFill="1" applyAlignment="1" applyProtection="1">
      <alignment vertical="center"/>
      <protection hidden="1"/>
    </xf>
    <xf numFmtId="0" fontId="4" fillId="2" borderId="0" xfId="0" applyFont="1" applyFill="1" applyAlignment="1" applyProtection="1">
      <alignment vertical="center"/>
      <protection hidden="1"/>
    </xf>
    <xf numFmtId="164" fontId="4" fillId="2" borderId="1" xfId="0" applyNumberFormat="1" applyFont="1" applyFill="1" applyBorder="1" applyAlignment="1" applyProtection="1">
      <alignment horizontal="center" vertical="center"/>
      <protection hidden="1"/>
    </xf>
    <xf numFmtId="2" fontId="4" fillId="2" borderId="0" xfId="0" applyNumberFormat="1" applyFont="1" applyFill="1" applyAlignment="1" applyProtection="1">
      <alignment vertical="center"/>
      <protection hidden="1"/>
    </xf>
    <xf numFmtId="0" fontId="4" fillId="2" borderId="0" xfId="0" applyFont="1" applyFill="1" applyAlignment="1" applyProtection="1">
      <alignment horizontal="right" vertical="center"/>
      <protection hidden="1"/>
    </xf>
    <xf numFmtId="4" fontId="6" fillId="2" borderId="1" xfId="0" applyNumberFormat="1" applyFont="1" applyFill="1" applyBorder="1" applyAlignment="1" applyProtection="1">
      <alignment vertical="center"/>
      <protection hidden="1"/>
    </xf>
    <xf numFmtId="0" fontId="10" fillId="2" borderId="0" xfId="0" applyFont="1" applyFill="1" applyAlignment="1" applyProtection="1">
      <alignment vertical="center"/>
      <protection hidden="1"/>
    </xf>
    <xf numFmtId="0" fontId="6" fillId="2" borderId="1" xfId="0" applyFont="1" applyFill="1" applyBorder="1" applyAlignment="1" applyProtection="1">
      <alignment horizontal="left" vertical="center"/>
      <protection hidden="1"/>
    </xf>
    <xf numFmtId="0" fontId="4" fillId="2" borderId="5" xfId="0" applyFont="1" applyFill="1" applyBorder="1" applyAlignment="1" applyProtection="1">
      <alignment vertical="center"/>
      <protection hidden="1"/>
    </xf>
    <xf numFmtId="164" fontId="4" fillId="3" borderId="4" xfId="0" applyNumberFormat="1" applyFont="1" applyFill="1" applyBorder="1" applyAlignment="1" applyProtection="1">
      <alignment horizontal="center" vertical="center"/>
      <protection hidden="1"/>
    </xf>
    <xf numFmtId="2" fontId="4" fillId="2" borderId="5" xfId="0" applyNumberFormat="1" applyFont="1" applyFill="1" applyBorder="1" applyAlignment="1" applyProtection="1">
      <alignment horizontal="center" vertical="center"/>
      <protection hidden="1"/>
    </xf>
    <xf numFmtId="164" fontId="4" fillId="2" borderId="5" xfId="0" applyNumberFormat="1" applyFont="1" applyFill="1" applyBorder="1" applyAlignment="1" applyProtection="1">
      <alignment horizontal="center" vertical="center"/>
      <protection hidden="1"/>
    </xf>
    <xf numFmtId="0" fontId="4" fillId="2" borderId="5" xfId="0" applyFont="1" applyFill="1" applyBorder="1" applyAlignment="1" applyProtection="1">
      <alignment horizontal="center" vertical="center"/>
      <protection hidden="1"/>
    </xf>
    <xf numFmtId="0" fontId="2" fillId="2" borderId="5" xfId="0" applyFont="1" applyFill="1" applyBorder="1" applyAlignment="1" applyProtection="1">
      <alignment vertical="center"/>
      <protection hidden="1"/>
    </xf>
    <xf numFmtId="0" fontId="4" fillId="2" borderId="7" xfId="0" applyFont="1" applyFill="1" applyBorder="1" applyAlignment="1" applyProtection="1">
      <alignment vertical="center"/>
      <protection hidden="1"/>
    </xf>
    <xf numFmtId="0" fontId="4" fillId="2" borderId="8" xfId="0" applyFont="1" applyFill="1" applyBorder="1" applyAlignment="1" applyProtection="1">
      <alignment vertical="center"/>
      <protection hidden="1"/>
    </xf>
    <xf numFmtId="0" fontId="4" fillId="2" borderId="8" xfId="0" applyFont="1" applyFill="1" applyBorder="1" applyProtection="1">
      <protection hidden="1"/>
    </xf>
    <xf numFmtId="0" fontId="6" fillId="2" borderId="8" xfId="0" applyFont="1" applyFill="1" applyBorder="1" applyAlignment="1" applyProtection="1">
      <alignment vertical="center"/>
      <protection hidden="1"/>
    </xf>
    <xf numFmtId="0" fontId="7" fillId="2" borderId="9" xfId="0" applyFont="1" applyFill="1" applyBorder="1" applyAlignment="1" applyProtection="1">
      <alignment vertical="center"/>
      <protection hidden="1"/>
    </xf>
    <xf numFmtId="0" fontId="8" fillId="2" borderId="10" xfId="0" applyFont="1" applyFill="1" applyBorder="1" applyAlignment="1" applyProtection="1">
      <alignment vertical="center"/>
      <protection hidden="1"/>
    </xf>
    <xf numFmtId="0" fontId="2" fillId="2" borderId="10" xfId="0" applyFont="1" applyFill="1" applyBorder="1" applyAlignment="1" applyProtection="1">
      <alignment vertical="center"/>
      <protection hidden="1"/>
    </xf>
    <xf numFmtId="0" fontId="8" fillId="2" borderId="11" xfId="0" applyFont="1" applyFill="1" applyBorder="1" applyAlignment="1" applyProtection="1">
      <alignment vertical="center"/>
      <protection hidden="1"/>
    </xf>
    <xf numFmtId="0" fontId="6" fillId="2" borderId="12" xfId="0" applyFont="1" applyFill="1" applyBorder="1" applyAlignment="1" applyProtection="1">
      <alignment vertical="center"/>
      <protection hidden="1"/>
    </xf>
    <xf numFmtId="0" fontId="4" fillId="2" borderId="13" xfId="0" applyFont="1" applyFill="1" applyBorder="1" applyAlignment="1" applyProtection="1">
      <alignment horizontal="center" vertical="center"/>
      <protection hidden="1"/>
    </xf>
    <xf numFmtId="2" fontId="4" fillId="2" borderId="13" xfId="0" applyNumberFormat="1" applyFont="1" applyFill="1" applyBorder="1" applyAlignment="1" applyProtection="1">
      <alignment horizontal="center" vertical="center"/>
      <protection hidden="1"/>
    </xf>
    <xf numFmtId="0" fontId="4" fillId="2" borderId="12" xfId="0" applyFont="1" applyFill="1" applyBorder="1" applyAlignment="1" applyProtection="1">
      <alignment vertical="center"/>
      <protection hidden="1"/>
    </xf>
    <xf numFmtId="0" fontId="4" fillId="2" borderId="14" xfId="0" applyFont="1" applyFill="1" applyBorder="1" applyAlignment="1" applyProtection="1">
      <alignment vertical="center"/>
      <protection hidden="1"/>
    </xf>
    <xf numFmtId="2" fontId="4" fillId="2" borderId="15" xfId="0" applyNumberFormat="1" applyFont="1" applyFill="1" applyBorder="1" applyAlignment="1" applyProtection="1">
      <alignment horizontal="center" vertical="center"/>
      <protection hidden="1"/>
    </xf>
    <xf numFmtId="0" fontId="2" fillId="2" borderId="12" xfId="0" applyFont="1" applyFill="1" applyBorder="1" applyAlignment="1" applyProtection="1">
      <alignment vertical="center"/>
      <protection hidden="1"/>
    </xf>
    <xf numFmtId="2" fontId="4" fillId="2" borderId="16" xfId="0" applyNumberFormat="1" applyFont="1" applyFill="1" applyBorder="1" applyAlignment="1" applyProtection="1">
      <alignment horizontal="center" vertical="center"/>
      <protection hidden="1"/>
    </xf>
    <xf numFmtId="4" fontId="6" fillId="2" borderId="13" xfId="0" applyNumberFormat="1" applyFont="1" applyFill="1" applyBorder="1" applyAlignment="1" applyProtection="1">
      <alignment vertical="center"/>
      <protection hidden="1"/>
    </xf>
    <xf numFmtId="4" fontId="6" fillId="2" borderId="16" xfId="0" applyNumberFormat="1" applyFont="1" applyFill="1" applyBorder="1" applyAlignment="1" applyProtection="1">
      <alignment vertical="center"/>
      <protection hidden="1"/>
    </xf>
    <xf numFmtId="0" fontId="2" fillId="2" borderId="18" xfId="0" applyFont="1" applyFill="1" applyBorder="1" applyAlignment="1" applyProtection="1">
      <alignment vertical="center"/>
      <protection hidden="1"/>
    </xf>
    <xf numFmtId="0" fontId="2" fillId="2" borderId="19" xfId="0" applyFont="1" applyFill="1" applyBorder="1" applyAlignment="1" applyProtection="1">
      <alignment vertical="center"/>
      <protection hidden="1"/>
    </xf>
    <xf numFmtId="4" fontId="4" fillId="3" borderId="23" xfId="0" applyNumberFormat="1" applyFont="1" applyFill="1" applyBorder="1" applyAlignment="1" applyProtection="1">
      <alignment horizontal="right" vertical="center"/>
      <protection hidden="1"/>
    </xf>
    <xf numFmtId="2" fontId="4" fillId="2" borderId="27" xfId="0" applyNumberFormat="1" applyFont="1" applyFill="1" applyBorder="1" applyAlignment="1" applyProtection="1">
      <alignment vertical="center"/>
      <protection hidden="1"/>
    </xf>
    <xf numFmtId="1" fontId="4" fillId="4" borderId="5" xfId="0" applyNumberFormat="1" applyFont="1" applyFill="1" applyBorder="1" applyAlignment="1" applyProtection="1">
      <alignment horizontal="left" vertical="center"/>
      <protection hidden="1"/>
    </xf>
    <xf numFmtId="4" fontId="4" fillId="3" borderId="6" xfId="0" applyNumberFormat="1" applyFont="1" applyFill="1" applyBorder="1" applyAlignment="1" applyProtection="1">
      <alignment horizontal="right" vertical="center"/>
      <protection hidden="1"/>
    </xf>
    <xf numFmtId="0" fontId="12" fillId="2" borderId="0" xfId="0" applyFont="1" applyFill="1" applyAlignment="1" applyProtection="1">
      <alignment horizontal="left" vertical="center"/>
      <protection hidden="1"/>
    </xf>
    <xf numFmtId="14" fontId="4" fillId="2" borderId="33" xfId="0" applyNumberFormat="1" applyFont="1" applyFill="1" applyBorder="1" applyAlignment="1" applyProtection="1">
      <alignment vertical="center"/>
      <protection hidden="1"/>
    </xf>
    <xf numFmtId="0" fontId="7" fillId="2" borderId="45" xfId="0" applyFont="1" applyFill="1" applyBorder="1" applyAlignment="1" applyProtection="1">
      <alignment vertical="center"/>
      <protection hidden="1"/>
    </xf>
    <xf numFmtId="0" fontId="4" fillId="2" borderId="46" xfId="0" applyFont="1" applyFill="1" applyBorder="1" applyAlignment="1" applyProtection="1">
      <alignment vertical="center"/>
      <protection hidden="1"/>
    </xf>
    <xf numFmtId="2" fontId="4" fillId="2" borderId="46" xfId="0" applyNumberFormat="1" applyFont="1" applyFill="1" applyBorder="1" applyAlignment="1" applyProtection="1">
      <alignment horizontal="center" vertical="center"/>
      <protection hidden="1"/>
    </xf>
    <xf numFmtId="0" fontId="9" fillId="2" borderId="0" xfId="1" applyFont="1" applyFill="1" applyAlignment="1" applyProtection="1">
      <alignment horizontal="center" vertical="center"/>
      <protection hidden="1"/>
    </xf>
    <xf numFmtId="10" fontId="4" fillId="2" borderId="0" xfId="0" applyNumberFormat="1" applyFont="1" applyFill="1" applyAlignment="1" applyProtection="1">
      <alignment vertical="center"/>
      <protection hidden="1"/>
    </xf>
    <xf numFmtId="10" fontId="4" fillId="3" borderId="0" xfId="0" applyNumberFormat="1" applyFont="1" applyFill="1" applyAlignment="1" applyProtection="1">
      <alignment vertical="center"/>
      <protection hidden="1"/>
    </xf>
    <xf numFmtId="0" fontId="0" fillId="0" borderId="52" xfId="0" applyBorder="1" applyAlignment="1">
      <alignment vertical="center"/>
    </xf>
    <xf numFmtId="0" fontId="4" fillId="2" borderId="52" xfId="0" applyFont="1" applyFill="1" applyBorder="1" applyProtection="1">
      <protection hidden="1"/>
    </xf>
    <xf numFmtId="0" fontId="4" fillId="2" borderId="53" xfId="0" applyFont="1" applyFill="1" applyBorder="1" applyAlignment="1" applyProtection="1">
      <alignment vertical="center"/>
      <protection hidden="1"/>
    </xf>
    <xf numFmtId="0" fontId="4" fillId="2" borderId="54" xfId="0" applyFont="1" applyFill="1" applyBorder="1" applyAlignment="1" applyProtection="1">
      <alignment vertical="center"/>
      <protection hidden="1"/>
    </xf>
    <xf numFmtId="0" fontId="6" fillId="2" borderId="52" xfId="0" applyFont="1" applyFill="1" applyBorder="1" applyAlignment="1" applyProtection="1">
      <alignment horizontal="right" vertical="center"/>
      <protection hidden="1"/>
    </xf>
    <xf numFmtId="0" fontId="6" fillId="2" borderId="56" xfId="0" applyFont="1" applyFill="1" applyBorder="1" applyAlignment="1" applyProtection="1">
      <alignment vertical="center"/>
      <protection hidden="1"/>
    </xf>
    <xf numFmtId="164" fontId="4" fillId="2" borderId="60" xfId="0" applyNumberFormat="1" applyFont="1" applyFill="1" applyBorder="1" applyAlignment="1" applyProtection="1">
      <alignment horizontal="center" vertical="center"/>
      <protection hidden="1"/>
    </xf>
    <xf numFmtId="0" fontId="4" fillId="2" borderId="60" xfId="0" applyFont="1" applyFill="1" applyBorder="1" applyAlignment="1" applyProtection="1">
      <alignment horizontal="right" vertical="center"/>
      <protection hidden="1"/>
    </xf>
    <xf numFmtId="1" fontId="6" fillId="2" borderId="60" xfId="0" applyNumberFormat="1" applyFont="1" applyFill="1" applyBorder="1" applyAlignment="1" applyProtection="1">
      <alignment horizontal="center" vertical="center"/>
      <protection hidden="1"/>
    </xf>
    <xf numFmtId="0" fontId="6" fillId="2" borderId="60" xfId="0" applyFont="1" applyFill="1" applyBorder="1" applyAlignment="1" applyProtection="1">
      <alignment horizontal="right" vertical="center"/>
      <protection hidden="1"/>
    </xf>
    <xf numFmtId="0" fontId="6" fillId="2" borderId="61" xfId="0" applyFont="1" applyFill="1" applyBorder="1" applyAlignment="1" applyProtection="1">
      <alignment vertical="center"/>
      <protection hidden="1"/>
    </xf>
    <xf numFmtId="0" fontId="4" fillId="2" borderId="55" xfId="0" applyFont="1" applyFill="1" applyBorder="1" applyAlignment="1" applyProtection="1">
      <alignment horizontal="right" vertical="center"/>
      <protection hidden="1"/>
    </xf>
    <xf numFmtId="0" fontId="11" fillId="0" borderId="8" xfId="0" applyFont="1" applyBorder="1" applyAlignment="1">
      <alignment horizontal="center" vertical="center"/>
    </xf>
    <xf numFmtId="0" fontId="4" fillId="2" borderId="37" xfId="0" applyFont="1" applyFill="1" applyBorder="1" applyAlignment="1" applyProtection="1">
      <alignment horizontal="center" vertical="center"/>
      <protection hidden="1"/>
    </xf>
    <xf numFmtId="0" fontId="6" fillId="2" borderId="12" xfId="0" applyFont="1" applyFill="1" applyBorder="1" applyAlignment="1" applyProtection="1">
      <alignment horizontal="left" vertical="center"/>
      <protection hidden="1"/>
    </xf>
    <xf numFmtId="164" fontId="4" fillId="2" borderId="37" xfId="0" applyNumberFormat="1" applyFont="1" applyFill="1" applyBorder="1" applyAlignment="1" applyProtection="1">
      <alignment horizontal="center" vertical="center"/>
      <protection hidden="1"/>
    </xf>
    <xf numFmtId="164" fontId="4" fillId="2" borderId="37" xfId="0" applyNumberFormat="1" applyFont="1" applyFill="1" applyBorder="1" applyAlignment="1" applyProtection="1">
      <alignment horizontal="center" vertical="center"/>
      <protection hidden="1"/>
    </xf>
    <xf numFmtId="0" fontId="4" fillId="2" borderId="37" xfId="0" applyFont="1" applyFill="1" applyBorder="1" applyAlignment="1" applyProtection="1">
      <alignment horizontal="center" vertical="center"/>
      <protection hidden="1"/>
    </xf>
    <xf numFmtId="0" fontId="6" fillId="2" borderId="12" xfId="0" applyFont="1" applyFill="1" applyBorder="1" applyAlignment="1" applyProtection="1">
      <alignment horizontal="left" vertical="center"/>
      <protection hidden="1"/>
    </xf>
    <xf numFmtId="0" fontId="3" fillId="2" borderId="0" xfId="0" applyFont="1" applyFill="1" applyAlignment="1">
      <alignment vertical="center" wrapText="1"/>
    </xf>
    <xf numFmtId="0" fontId="11" fillId="0" borderId="8" xfId="0" applyFont="1" applyBorder="1" applyAlignment="1">
      <alignment horizontal="center" vertical="center"/>
    </xf>
    <xf numFmtId="0" fontId="4" fillId="2" borderId="0" xfId="0" applyFont="1" applyFill="1" applyAlignment="1" applyProtection="1">
      <alignment horizontal="center"/>
      <protection hidden="1"/>
    </xf>
    <xf numFmtId="0" fontId="4" fillId="2" borderId="0" xfId="0" applyFont="1" applyFill="1" applyProtection="1">
      <protection hidden="1"/>
    </xf>
    <xf numFmtId="0" fontId="11" fillId="0" borderId="59" xfId="0" applyFont="1" applyBorder="1"/>
    <xf numFmtId="4" fontId="4" fillId="0" borderId="8" xfId="0" applyNumberFormat="1" applyFont="1" applyBorder="1" applyAlignment="1" applyProtection="1">
      <alignment horizontal="right" vertical="center"/>
      <protection hidden="1"/>
    </xf>
    <xf numFmtId="0" fontId="4" fillId="2" borderId="0" xfId="0" applyFont="1" applyFill="1" applyAlignment="1" applyProtection="1">
      <alignment horizontal="center" vertical="center"/>
      <protection hidden="1"/>
    </xf>
    <xf numFmtId="164" fontId="4" fillId="2" borderId="0" xfId="0" applyNumberFormat="1" applyFont="1" applyFill="1" applyAlignment="1" applyProtection="1">
      <alignment horizontal="center" vertical="center"/>
      <protection hidden="1"/>
    </xf>
    <xf numFmtId="2" fontId="4" fillId="0" borderId="4" xfId="0" applyNumberFormat="1" applyFont="1" applyBorder="1" applyAlignment="1" applyProtection="1">
      <alignment horizontal="center" vertical="center"/>
      <protection hidden="1"/>
    </xf>
    <xf numFmtId="2" fontId="4" fillId="2" borderId="0" xfId="0" applyNumberFormat="1" applyFont="1" applyFill="1" applyAlignment="1" applyProtection="1">
      <alignment horizontal="center" vertical="center"/>
      <protection hidden="1"/>
    </xf>
    <xf numFmtId="0" fontId="4" fillId="0" borderId="0" xfId="0" applyFont="1" applyAlignment="1" applyProtection="1">
      <alignment vertical="center"/>
      <protection hidden="1"/>
    </xf>
    <xf numFmtId="164" fontId="4" fillId="2" borderId="0" xfId="0" applyNumberFormat="1" applyFont="1" applyFill="1" applyAlignment="1" applyProtection="1">
      <alignment horizontal="center" vertical="center" wrapText="1"/>
      <protection hidden="1"/>
    </xf>
    <xf numFmtId="49" fontId="4" fillId="2" borderId="0" xfId="0" applyNumberFormat="1" applyFont="1" applyFill="1" applyAlignment="1" applyProtection="1">
      <alignment vertical="center"/>
      <protection hidden="1"/>
    </xf>
    <xf numFmtId="2" fontId="4" fillId="5" borderId="26" xfId="0" applyNumberFormat="1" applyFont="1" applyFill="1" applyBorder="1" applyAlignment="1" applyProtection="1">
      <alignment vertical="center"/>
      <protection hidden="1"/>
    </xf>
    <xf numFmtId="4" fontId="4" fillId="0" borderId="24" xfId="0" applyNumberFormat="1" applyFont="1" applyBorder="1" applyAlignment="1" applyProtection="1">
      <alignment horizontal="right" vertical="center"/>
      <protection hidden="1"/>
    </xf>
    <xf numFmtId="2" fontId="4" fillId="0" borderId="25" xfId="0" applyNumberFormat="1" applyFont="1" applyBorder="1" applyAlignment="1" applyProtection="1">
      <alignment horizontal="right" vertical="center"/>
      <protection hidden="1"/>
    </xf>
    <xf numFmtId="2" fontId="4" fillId="2" borderId="0" xfId="0" applyNumberFormat="1" applyFont="1" applyFill="1" applyAlignment="1" applyProtection="1">
      <alignment horizontal="right" vertical="center"/>
      <protection hidden="1"/>
    </xf>
    <xf numFmtId="2" fontId="16" fillId="5" borderId="27" xfId="0" applyNumberFormat="1" applyFont="1" applyFill="1" applyBorder="1" applyAlignment="1" applyProtection="1">
      <alignment vertical="center"/>
      <protection hidden="1"/>
    </xf>
    <xf numFmtId="4" fontId="6" fillId="0" borderId="6" xfId="0" applyNumberFormat="1" applyFont="1" applyBorder="1" applyAlignment="1" applyProtection="1">
      <alignment vertical="center"/>
      <protection hidden="1"/>
    </xf>
    <xf numFmtId="4" fontId="6" fillId="0" borderId="28" xfId="0" applyNumberFormat="1" applyFont="1" applyBorder="1" applyAlignment="1" applyProtection="1">
      <alignment vertical="center"/>
      <protection hidden="1"/>
    </xf>
    <xf numFmtId="0" fontId="6" fillId="2" borderId="0" xfId="0" applyFont="1" applyFill="1" applyAlignment="1" applyProtection="1">
      <alignment horizontal="left" vertical="center"/>
      <protection hidden="1"/>
    </xf>
    <xf numFmtId="4" fontId="6" fillId="2" borderId="0" xfId="0" applyNumberFormat="1" applyFont="1" applyFill="1" applyAlignment="1" applyProtection="1">
      <alignment vertical="center"/>
      <protection hidden="1"/>
    </xf>
    <xf numFmtId="4" fontId="6" fillId="2" borderId="0" xfId="0" applyNumberFormat="1" applyFont="1" applyFill="1" applyAlignment="1" applyProtection="1">
      <alignment horizontal="left" vertical="center"/>
      <protection hidden="1"/>
    </xf>
    <xf numFmtId="4" fontId="6" fillId="0" borderId="1" xfId="0" applyNumberFormat="1" applyFont="1" applyBorder="1" applyAlignment="1" applyProtection="1">
      <alignment vertical="center"/>
      <protection hidden="1"/>
    </xf>
    <xf numFmtId="0" fontId="2" fillId="2" borderId="8" xfId="0" applyFont="1" applyFill="1" applyBorder="1" applyAlignment="1" applyProtection="1">
      <alignment vertical="center"/>
      <protection hidden="1"/>
    </xf>
    <xf numFmtId="4" fontId="6" fillId="0" borderId="8" xfId="0" applyNumberFormat="1" applyFont="1" applyBorder="1" applyAlignment="1" applyProtection="1">
      <alignment vertical="center"/>
      <protection hidden="1"/>
    </xf>
    <xf numFmtId="0" fontId="2" fillId="2" borderId="0" xfId="0" applyFont="1" applyFill="1" applyAlignment="1" applyProtection="1">
      <alignment horizontal="left" vertical="center"/>
      <protection hidden="1"/>
    </xf>
    <xf numFmtId="0" fontId="4" fillId="2" borderId="0" xfId="0" quotePrefix="1" applyFont="1" applyFill="1" applyAlignment="1" applyProtection="1">
      <alignment horizontal="right" vertical="center"/>
      <protection hidden="1"/>
    </xf>
    <xf numFmtId="0" fontId="3" fillId="2" borderId="0" xfId="0" applyFont="1" applyFill="1" applyAlignment="1">
      <alignment vertical="center" wrapText="1"/>
    </xf>
    <xf numFmtId="0" fontId="4" fillId="2" borderId="37" xfId="0" applyFont="1" applyFill="1" applyBorder="1" applyAlignment="1" applyProtection="1">
      <alignment horizontal="center" vertical="center"/>
      <protection hidden="1"/>
    </xf>
    <xf numFmtId="0" fontId="6" fillId="2" borderId="12" xfId="0" applyFont="1" applyFill="1" applyBorder="1" applyAlignment="1" applyProtection="1">
      <alignment horizontal="left" vertical="center"/>
      <protection hidden="1"/>
    </xf>
    <xf numFmtId="164" fontId="4" fillId="2" borderId="37" xfId="0" applyNumberFormat="1" applyFont="1" applyFill="1" applyBorder="1" applyAlignment="1" applyProtection="1">
      <alignment horizontal="center" vertical="center"/>
      <protection hidden="1"/>
    </xf>
    <xf numFmtId="0" fontId="11" fillId="0" borderId="0" xfId="0" applyFont="1" applyAlignment="1">
      <alignment vertical="center"/>
    </xf>
    <xf numFmtId="1" fontId="4" fillId="3" borderId="0" xfId="0" applyNumberFormat="1" applyFont="1" applyFill="1" applyAlignment="1" applyProtection="1">
      <alignment vertical="center"/>
      <protection hidden="1"/>
    </xf>
    <xf numFmtId="49" fontId="4" fillId="2" borderId="13" xfId="0" applyNumberFormat="1" applyFont="1" applyFill="1" applyBorder="1" applyAlignment="1" applyProtection="1">
      <alignment horizontal="left" vertical="center"/>
      <protection hidden="1"/>
    </xf>
    <xf numFmtId="14" fontId="4" fillId="2" borderId="5" xfId="0" applyNumberFormat="1" applyFont="1" applyFill="1" applyBorder="1" applyAlignment="1" applyProtection="1">
      <alignment vertical="center"/>
      <protection hidden="1"/>
    </xf>
    <xf numFmtId="2" fontId="4" fillId="0" borderId="28" xfId="0" applyNumberFormat="1" applyFont="1" applyBorder="1" applyAlignment="1" applyProtection="1">
      <alignment horizontal="right" vertical="center"/>
      <protection hidden="1"/>
    </xf>
    <xf numFmtId="0" fontId="4" fillId="3" borderId="6" xfId="0" applyFont="1" applyFill="1" applyBorder="1" applyAlignment="1" applyProtection="1">
      <alignment horizontal="left" vertical="center"/>
      <protection hidden="1"/>
    </xf>
    <xf numFmtId="0" fontId="0" fillId="0" borderId="6" xfId="0" applyBorder="1" applyAlignment="1">
      <alignment vertical="center"/>
    </xf>
    <xf numFmtId="0" fontId="4" fillId="2" borderId="46" xfId="0" applyFont="1" applyFill="1" applyBorder="1" applyAlignment="1" applyProtection="1">
      <alignment horizontal="right" vertical="center"/>
      <protection hidden="1"/>
    </xf>
    <xf numFmtId="0" fontId="0" fillId="0" borderId="46" xfId="0" applyBorder="1" applyAlignment="1">
      <alignment horizontal="right" vertical="center"/>
    </xf>
    <xf numFmtId="0" fontId="4" fillId="2" borderId="62" xfId="0" applyFont="1" applyFill="1" applyBorder="1" applyAlignment="1" applyProtection="1">
      <alignment horizontal="left" vertical="center"/>
      <protection hidden="1"/>
    </xf>
    <xf numFmtId="0" fontId="0" fillId="0" borderId="29" xfId="0" applyBorder="1" applyAlignment="1">
      <alignment horizontal="left" vertical="center"/>
    </xf>
    <xf numFmtId="0" fontId="4" fillId="2" borderId="27" xfId="0" applyFont="1" applyFill="1" applyBorder="1" applyAlignment="1" applyProtection="1">
      <alignment horizontal="left" vertical="center"/>
      <protection hidden="1"/>
    </xf>
    <xf numFmtId="0" fontId="0" fillId="0" borderId="6" xfId="0" applyBorder="1" applyAlignment="1">
      <alignment horizontal="left" vertical="center"/>
    </xf>
    <xf numFmtId="164" fontId="4" fillId="3" borderId="29" xfId="0" applyNumberFormat="1" applyFont="1" applyFill="1" applyBorder="1" applyAlignment="1" applyProtection="1">
      <alignment horizontal="left" vertical="center"/>
      <protection hidden="1"/>
    </xf>
    <xf numFmtId="0" fontId="0" fillId="0" borderId="29" xfId="0" applyBorder="1" applyAlignment="1">
      <alignment vertical="center"/>
    </xf>
    <xf numFmtId="0" fontId="0" fillId="0" borderId="30" xfId="0" applyBorder="1" applyAlignment="1">
      <alignment vertical="center"/>
    </xf>
    <xf numFmtId="0" fontId="9" fillId="0" borderId="0" xfId="1" applyFont="1" applyBorder="1" applyAlignment="1" applyProtection="1">
      <alignment horizontal="center"/>
    </xf>
    <xf numFmtId="164" fontId="4" fillId="2" borderId="2" xfId="0" applyNumberFormat="1" applyFont="1" applyFill="1" applyBorder="1" applyAlignment="1" applyProtection="1">
      <alignment horizontal="center" vertical="center" wrapText="1"/>
      <protection hidden="1"/>
    </xf>
    <xf numFmtId="164" fontId="4" fillId="2" borderId="3" xfId="0" applyNumberFormat="1" applyFont="1" applyFill="1" applyBorder="1" applyAlignment="1" applyProtection="1">
      <alignment horizontal="center" vertical="center" wrapText="1"/>
      <protection hidden="1"/>
    </xf>
    <xf numFmtId="0" fontId="0" fillId="0" borderId="50" xfId="0" applyBorder="1" applyAlignment="1">
      <alignment horizontal="center" vertical="center"/>
    </xf>
    <xf numFmtId="0" fontId="4" fillId="2" borderId="2" xfId="0" applyFont="1" applyFill="1" applyBorder="1" applyAlignment="1" applyProtection="1">
      <alignment horizontal="center" vertical="center" wrapText="1"/>
      <protection hidden="1"/>
    </xf>
    <xf numFmtId="0" fontId="4" fillId="2" borderId="3" xfId="0" applyFont="1" applyFill="1" applyBorder="1" applyAlignment="1" applyProtection="1">
      <alignment horizontal="center" vertical="center" wrapText="1"/>
      <protection hidden="1"/>
    </xf>
    <xf numFmtId="0" fontId="6" fillId="2" borderId="14" xfId="0" applyFont="1" applyFill="1" applyBorder="1" applyAlignment="1" applyProtection="1">
      <alignment horizontal="left" vertical="center"/>
      <protection hidden="1"/>
    </xf>
    <xf numFmtId="0" fontId="0" fillId="0" borderId="5" xfId="0" applyBorder="1" applyAlignment="1">
      <alignment horizontal="left" vertical="center"/>
    </xf>
    <xf numFmtId="0" fontId="6" fillId="2" borderId="27" xfId="0" applyFont="1" applyFill="1" applyBorder="1" applyAlignment="1" applyProtection="1">
      <alignment horizontal="left" vertical="center"/>
      <protection hidden="1"/>
    </xf>
    <xf numFmtId="0" fontId="6" fillId="2" borderId="6" xfId="0" applyFont="1" applyFill="1" applyBorder="1" applyAlignment="1" applyProtection="1">
      <alignment horizontal="left" vertical="center"/>
      <protection hidden="1"/>
    </xf>
    <xf numFmtId="0" fontId="4" fillId="2" borderId="34" xfId="0" applyFont="1" applyFill="1" applyBorder="1" applyAlignment="1" applyProtection="1">
      <alignment horizontal="center" vertical="center"/>
      <protection hidden="1"/>
    </xf>
    <xf numFmtId="0" fontId="4" fillId="2" borderId="35" xfId="0" applyFont="1" applyFill="1" applyBorder="1" applyAlignment="1" applyProtection="1">
      <alignment horizontal="center" vertical="center"/>
      <protection hidden="1"/>
    </xf>
    <xf numFmtId="0" fontId="4" fillId="2" borderId="39" xfId="0" applyFont="1" applyFill="1" applyBorder="1" applyAlignment="1" applyProtection="1">
      <alignment horizontal="center" vertical="center"/>
      <protection hidden="1"/>
    </xf>
    <xf numFmtId="0" fontId="4" fillId="2" borderId="37" xfId="0" applyFont="1" applyFill="1" applyBorder="1" applyAlignment="1" applyProtection="1">
      <alignment horizontal="center" vertical="center"/>
      <protection hidden="1"/>
    </xf>
    <xf numFmtId="0" fontId="4" fillId="2" borderId="41" xfId="0" applyFont="1" applyFill="1" applyBorder="1" applyAlignment="1" applyProtection="1">
      <alignment horizontal="center" vertical="center"/>
      <protection hidden="1"/>
    </xf>
    <xf numFmtId="0" fontId="4" fillId="2" borderId="42" xfId="0" applyFont="1" applyFill="1" applyBorder="1" applyAlignment="1" applyProtection="1">
      <alignment horizontal="center" vertical="center"/>
      <protection hidden="1"/>
    </xf>
    <xf numFmtId="0" fontId="4" fillId="2" borderId="12" xfId="0" applyFont="1" applyFill="1" applyBorder="1" applyAlignment="1" applyProtection="1">
      <alignment horizontal="left" vertical="center"/>
      <protection hidden="1"/>
    </xf>
    <xf numFmtId="0" fontId="0" fillId="0" borderId="0" xfId="0" applyFont="1" applyAlignment="1">
      <alignment horizontal="left" vertical="center"/>
    </xf>
    <xf numFmtId="0" fontId="6" fillId="2" borderId="7" xfId="0" applyFont="1" applyFill="1" applyBorder="1" applyAlignment="1" applyProtection="1">
      <alignment horizontal="left" vertical="center"/>
      <protection hidden="1"/>
    </xf>
    <xf numFmtId="0" fontId="6" fillId="2" borderId="8" xfId="0" applyFont="1" applyFill="1" applyBorder="1" applyAlignment="1" applyProtection="1">
      <alignment horizontal="left" vertical="center"/>
      <protection hidden="1"/>
    </xf>
    <xf numFmtId="164" fontId="4" fillId="2" borderId="37" xfId="0" applyNumberFormat="1" applyFont="1" applyFill="1" applyBorder="1" applyAlignment="1" applyProtection="1">
      <alignment horizontal="center" vertical="center"/>
      <protection hidden="1"/>
    </xf>
    <xf numFmtId="0" fontId="0" fillId="0" borderId="37" xfId="0" applyBorder="1" applyAlignment="1">
      <alignment horizontal="center" vertical="center"/>
    </xf>
    <xf numFmtId="164" fontId="4" fillId="2" borderId="38" xfId="0" applyNumberFormat="1" applyFont="1" applyFill="1" applyBorder="1" applyAlignment="1" applyProtection="1">
      <alignment horizontal="center" vertical="center" wrapText="1"/>
      <protection hidden="1"/>
    </xf>
    <xf numFmtId="164" fontId="4" fillId="2" borderId="40" xfId="0" applyNumberFormat="1" applyFont="1" applyFill="1" applyBorder="1" applyAlignment="1" applyProtection="1">
      <alignment horizontal="center" vertical="center" wrapText="1"/>
      <protection hidden="1"/>
    </xf>
    <xf numFmtId="0" fontId="0" fillId="0" borderId="44" xfId="0" applyBorder="1" applyAlignment="1">
      <alignment horizontal="center" vertical="center"/>
    </xf>
    <xf numFmtId="0" fontId="4" fillId="2" borderId="20" xfId="0" applyFont="1" applyFill="1" applyBorder="1" applyAlignment="1" applyProtection="1">
      <alignment horizontal="center" vertical="center" wrapText="1"/>
      <protection hidden="1"/>
    </xf>
    <xf numFmtId="0" fontId="4" fillId="2" borderId="21" xfId="0" applyFont="1" applyFill="1" applyBorder="1" applyAlignment="1" applyProtection="1">
      <alignment horizontal="center" vertical="center" wrapText="1"/>
      <protection hidden="1"/>
    </xf>
    <xf numFmtId="0" fontId="0" fillId="0" borderId="22" xfId="0" applyBorder="1" applyAlignment="1">
      <alignment horizontal="center" vertical="center"/>
    </xf>
    <xf numFmtId="164" fontId="4" fillId="2" borderId="37" xfId="0" applyNumberFormat="1" applyFont="1" applyFill="1" applyBorder="1" applyAlignment="1" applyProtection="1">
      <alignment horizontal="center" vertical="center" wrapText="1"/>
      <protection hidden="1"/>
    </xf>
    <xf numFmtId="164" fontId="4" fillId="2" borderId="36" xfId="0" applyNumberFormat="1" applyFont="1" applyFill="1" applyBorder="1" applyAlignment="1" applyProtection="1">
      <alignment horizontal="center" vertical="center" wrapText="1"/>
      <protection hidden="1"/>
    </xf>
    <xf numFmtId="164" fontId="4" fillId="2" borderId="43" xfId="0" applyNumberFormat="1" applyFont="1" applyFill="1" applyBorder="1" applyAlignment="1" applyProtection="1">
      <alignment horizontal="center" vertical="center" wrapText="1"/>
      <protection hidden="1"/>
    </xf>
    <xf numFmtId="164" fontId="4" fillId="2" borderId="47" xfId="0" applyNumberFormat="1" applyFont="1" applyFill="1" applyBorder="1" applyAlignment="1" applyProtection="1">
      <alignment horizontal="center" vertical="center"/>
      <protection hidden="1"/>
    </xf>
    <xf numFmtId="0" fontId="0" fillId="0" borderId="48" xfId="0" applyBorder="1" applyAlignment="1">
      <alignment horizontal="center" vertical="center"/>
    </xf>
    <xf numFmtId="0" fontId="0" fillId="0" borderId="49" xfId="0" applyBorder="1" applyAlignment="1">
      <alignment horizontal="center" vertical="center"/>
    </xf>
    <xf numFmtId="0" fontId="4" fillId="2" borderId="0" xfId="0" applyFont="1" applyFill="1" applyAlignment="1" applyProtection="1">
      <alignment horizontal="left" vertical="center" wrapText="1"/>
      <protection hidden="1"/>
    </xf>
    <xf numFmtId="0" fontId="0" fillId="0" borderId="0" xfId="0" applyAlignment="1">
      <alignment vertical="center" wrapText="1"/>
    </xf>
    <xf numFmtId="0" fontId="6" fillId="2" borderId="12" xfId="0" applyFont="1" applyFill="1" applyBorder="1" applyAlignment="1" applyProtection="1">
      <alignment horizontal="left" vertical="center"/>
      <protection hidden="1"/>
    </xf>
    <xf numFmtId="0" fontId="0" fillId="0" borderId="0" xfId="0" applyAlignment="1">
      <alignment horizontal="left" vertical="center"/>
    </xf>
    <xf numFmtId="0" fontId="0" fillId="0" borderId="0" xfId="0" applyAlignment="1">
      <alignment vertical="center"/>
    </xf>
    <xf numFmtId="0" fontId="6" fillId="2" borderId="0" xfId="0" applyFont="1" applyFill="1" applyAlignment="1" applyProtection="1">
      <alignment wrapText="1"/>
      <protection hidden="1"/>
    </xf>
    <xf numFmtId="0" fontId="18" fillId="0" borderId="0" xfId="0" applyFont="1" applyAlignment="1"/>
    <xf numFmtId="0" fontId="19" fillId="2" borderId="0" xfId="0" applyFont="1" applyFill="1" applyAlignment="1" applyProtection="1">
      <alignment vertical="top" wrapText="1"/>
      <protection hidden="1"/>
    </xf>
    <xf numFmtId="0" fontId="21" fillId="0" borderId="0" xfId="0" applyFont="1" applyAlignment="1">
      <alignment vertical="top" wrapText="1"/>
    </xf>
    <xf numFmtId="0" fontId="21" fillId="0" borderId="0" xfId="0" applyFont="1" applyAlignment="1">
      <alignment wrapText="1"/>
    </xf>
    <xf numFmtId="2" fontId="4" fillId="2" borderId="46" xfId="0" applyNumberFormat="1" applyFont="1" applyFill="1" applyBorder="1" applyAlignment="1" applyProtection="1">
      <alignment horizontal="left" vertical="center" wrapText="1"/>
      <protection hidden="1"/>
    </xf>
    <xf numFmtId="0" fontId="0" fillId="0" borderId="46" xfId="0" applyBorder="1" applyAlignment="1">
      <alignment horizontal="left" vertical="center" wrapText="1"/>
    </xf>
    <xf numFmtId="0" fontId="0" fillId="0" borderId="0" xfId="0" applyAlignment="1">
      <alignment horizontal="left" vertical="center" wrapText="1"/>
    </xf>
    <xf numFmtId="0" fontId="13" fillId="2" borderId="0" xfId="0" applyFont="1" applyFill="1" applyAlignment="1" applyProtection="1">
      <alignment horizontal="left"/>
      <protection locked="0"/>
    </xf>
    <xf numFmtId="0" fontId="15" fillId="2" borderId="0" xfId="0" applyFont="1" applyFill="1" applyAlignment="1" applyProtection="1">
      <alignment horizontal="left"/>
      <protection hidden="1"/>
    </xf>
    <xf numFmtId="17" fontId="6" fillId="4" borderId="57" xfId="0" applyNumberFormat="1" applyFont="1" applyFill="1" applyBorder="1" applyAlignment="1" applyProtection="1">
      <alignment horizontal="center" vertical="center"/>
      <protection locked="0"/>
    </xf>
    <xf numFmtId="17" fontId="6" fillId="4" borderId="58" xfId="0" applyNumberFormat="1" applyFont="1" applyFill="1" applyBorder="1" applyAlignment="1" applyProtection="1">
      <alignment horizontal="center" vertical="center"/>
      <protection locked="0"/>
    </xf>
    <xf numFmtId="0" fontId="14" fillId="5" borderId="12" xfId="0" quotePrefix="1" applyFont="1" applyFill="1" applyBorder="1" applyAlignment="1" applyProtection="1">
      <alignment horizontal="left" vertical="center"/>
      <protection hidden="1"/>
    </xf>
    <xf numFmtId="0" fontId="14" fillId="5" borderId="0" xfId="0" quotePrefix="1" applyFont="1" applyFill="1" applyAlignment="1" applyProtection="1">
      <alignment horizontal="left" vertical="center"/>
      <protection hidden="1"/>
    </xf>
    <xf numFmtId="0" fontId="4" fillId="2" borderId="0" xfId="0" applyFont="1" applyFill="1" applyAlignment="1" applyProtection="1">
      <alignment horizontal="left" vertical="center"/>
      <protection hidden="1"/>
    </xf>
    <xf numFmtId="164" fontId="4" fillId="2" borderId="17" xfId="0" applyNumberFormat="1" applyFont="1" applyFill="1" applyBorder="1" applyAlignment="1" applyProtection="1">
      <alignment horizontal="center" vertical="center" wrapText="1"/>
      <protection hidden="1"/>
    </xf>
    <xf numFmtId="0" fontId="4" fillId="2" borderId="63" xfId="0" applyFont="1" applyFill="1" applyBorder="1" applyAlignment="1" applyProtection="1">
      <alignment horizontal="center" vertical="center"/>
      <protection hidden="1"/>
    </xf>
    <xf numFmtId="0" fontId="11" fillId="0" borderId="53" xfId="0" applyFont="1" applyBorder="1" applyAlignment="1">
      <alignment horizontal="center" vertical="center"/>
    </xf>
    <xf numFmtId="0" fontId="4" fillId="2" borderId="38" xfId="0" applyFont="1" applyFill="1" applyBorder="1" applyAlignment="1" applyProtection="1">
      <alignment horizontal="center" vertical="center" wrapText="1"/>
      <protection hidden="1"/>
    </xf>
    <xf numFmtId="0" fontId="4" fillId="2" borderId="40" xfId="0" applyFont="1" applyFill="1" applyBorder="1" applyAlignment="1" applyProtection="1">
      <alignment horizontal="center" vertical="center" wrapText="1"/>
      <protection hidden="1"/>
    </xf>
    <xf numFmtId="0" fontId="0" fillId="0" borderId="51" xfId="0" applyBorder="1" applyAlignment="1">
      <alignment horizontal="center" vertical="center"/>
    </xf>
    <xf numFmtId="0" fontId="4" fillId="2" borderId="27" xfId="0" applyFont="1" applyFill="1" applyBorder="1" applyAlignment="1" applyProtection="1">
      <alignment horizontal="left" vertical="center" wrapText="1"/>
      <protection hidden="1"/>
    </xf>
    <xf numFmtId="14" fontId="4" fillId="3" borderId="32" xfId="0" applyNumberFormat="1" applyFont="1" applyFill="1" applyBorder="1" applyAlignment="1" applyProtection="1">
      <alignment horizontal="left" vertical="center"/>
      <protection hidden="1"/>
    </xf>
    <xf numFmtId="0" fontId="11" fillId="0" borderId="31" xfId="0" applyFont="1" applyBorder="1" applyAlignment="1">
      <alignment horizontal="left" vertical="center"/>
    </xf>
    <xf numFmtId="0" fontId="3" fillId="2" borderId="0" xfId="0" applyFont="1" applyFill="1" applyAlignment="1">
      <alignment vertical="center" wrapText="1"/>
    </xf>
    <xf numFmtId="0" fontId="4" fillId="2" borderId="0" xfId="0" applyFont="1" applyFill="1" applyAlignment="1" applyProtection="1">
      <alignment horizontal="left" wrapText="1"/>
      <protection hidden="1"/>
    </xf>
    <xf numFmtId="0" fontId="0" fillId="0" borderId="0" xfId="0" applyAlignment="1">
      <alignment wrapText="1"/>
    </xf>
  </cellXfs>
  <cellStyles count="2">
    <cellStyle name="Hyperlink" xfId="1" builtinId="8"/>
    <cellStyle name="Standard" xfId="0" builtinId="0"/>
  </cellStyles>
  <dxfs count="348">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9C0006"/>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9C0006"/>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9C0006"/>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9C0006"/>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9C0006"/>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9C0006"/>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9C0006"/>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9C0006"/>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890D0D"/>
      </font>
      <fill>
        <patternFill>
          <bgColor rgb="FFFFC000"/>
        </patternFill>
      </fill>
    </dxf>
    <dxf>
      <font>
        <b/>
        <i val="0"/>
        <color rgb="FF9C0006"/>
      </font>
      <fill>
        <patternFill>
          <bgColor rgb="FFFFC000"/>
        </patternFill>
      </fill>
    </dxf>
    <dxf>
      <font>
        <b/>
        <i val="0"/>
        <color rgb="FF890D0D"/>
      </font>
      <fill>
        <patternFill>
          <bgColor rgb="FFFFC000"/>
        </patternFill>
      </fill>
    </dxf>
  </dxfs>
  <tableStyles count="0" defaultTableStyle="TableStyleMedium9" defaultPivotStyle="PivotStyleLight16"/>
  <colors>
    <mruColors>
      <color rgb="FFFF9933"/>
      <color rgb="FFEF9F16"/>
      <color rgb="FF890D0D"/>
      <color rgb="FFFFB469"/>
      <color rgb="FFFF9966"/>
      <color rgb="FFFFCC66"/>
      <color rgb="FF575756"/>
      <color rgb="FFD9D9D9"/>
      <color rgb="FFC4C4C4"/>
      <color rgb="FF706E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552450</xdr:colOff>
      <xdr:row>3</xdr:row>
      <xdr:rowOff>9525</xdr:rowOff>
    </xdr:from>
    <xdr:to>
      <xdr:col>17</xdr:col>
      <xdr:colOff>600075</xdr:colOff>
      <xdr:row>6</xdr:row>
      <xdr:rowOff>129190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29500" y="466725"/>
          <a:ext cx="3238500" cy="786415"/>
        </a:xfrm>
        <a:prstGeom prst="rect">
          <a:avLst/>
        </a:prstGeom>
      </xdr:spPr>
    </xdr:pic>
    <xdr:clientData/>
  </xdr:twoCellAnchor>
  <xdr:twoCellAnchor>
    <xdr:from>
      <xdr:col>3</xdr:col>
      <xdr:colOff>30160</xdr:colOff>
      <xdr:row>25</xdr:row>
      <xdr:rowOff>177801</xdr:rowOff>
    </xdr:from>
    <xdr:to>
      <xdr:col>6</xdr:col>
      <xdr:colOff>615949</xdr:colOff>
      <xdr:row>26</xdr:row>
      <xdr:rowOff>177801</xdr:rowOff>
    </xdr:to>
    <xdr:sp macro="" textlink="">
      <xdr:nvSpPr>
        <xdr:cNvPr id="3" name="Geschweifte Klammer links 2">
          <a:extLst>
            <a:ext uri="{FF2B5EF4-FFF2-40B4-BE49-F238E27FC236}">
              <a16:creationId xmlns="" xmlns:a16="http://schemas.microsoft.com/office/drawing/2014/main" id="{69756B71-C070-4D15-9CEF-AAF2D1DC11C2}"/>
            </a:ext>
          </a:extLst>
        </xdr:cNvPr>
        <xdr:cNvSpPr/>
      </xdr:nvSpPr>
      <xdr:spPr>
        <a:xfrm rot="5400000">
          <a:off x="2129630" y="3571081"/>
          <a:ext cx="190500" cy="250983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6" name="Geschweifte Klammer links 5">
          <a:extLst>
            <a:ext uri="{FF2B5EF4-FFF2-40B4-BE49-F238E27FC236}">
              <a16:creationId xmlns="" xmlns:a16="http://schemas.microsoft.com/office/drawing/2014/main" id="{D589AD15-F9C6-4524-84D4-E81116911B90}"/>
            </a:ext>
          </a:extLst>
        </xdr:cNvPr>
        <xdr:cNvSpPr/>
      </xdr:nvSpPr>
      <xdr:spPr>
        <a:xfrm rot="5400000">
          <a:off x="6869110" y="2300291"/>
          <a:ext cx="195262" cy="5700712"/>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3</xdr:col>
      <xdr:colOff>30160</xdr:colOff>
      <xdr:row>25</xdr:row>
      <xdr:rowOff>177801</xdr:rowOff>
    </xdr:from>
    <xdr:to>
      <xdr:col>6</xdr:col>
      <xdr:colOff>615949</xdr:colOff>
      <xdr:row>26</xdr:row>
      <xdr:rowOff>177801</xdr:rowOff>
    </xdr:to>
    <xdr:sp macro="" textlink="">
      <xdr:nvSpPr>
        <xdr:cNvPr id="7" name="Geschweifte Klammer links 6">
          <a:extLst>
            <a:ext uri="{FF2B5EF4-FFF2-40B4-BE49-F238E27FC236}">
              <a16:creationId xmlns="" xmlns:a16="http://schemas.microsoft.com/office/drawing/2014/main" id="{1CE54D33-B903-4635-8B74-1580A611128F}"/>
            </a:ext>
          </a:extLst>
        </xdr:cNvPr>
        <xdr:cNvSpPr/>
      </xdr:nvSpPr>
      <xdr:spPr>
        <a:xfrm rot="5400000">
          <a:off x="2180430" y="3933031"/>
          <a:ext cx="190500" cy="241458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9" name="Geschweifte Klammer links 8">
          <a:extLst>
            <a:ext uri="{FF2B5EF4-FFF2-40B4-BE49-F238E27FC236}">
              <a16:creationId xmlns="" xmlns:a16="http://schemas.microsoft.com/office/drawing/2014/main" id="{87D1E380-5B43-4A7B-B091-8A8D2EA7B6A3}"/>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10" name="Geschweifte Klammer links 9">
          <a:extLst>
            <a:ext uri="{FF2B5EF4-FFF2-40B4-BE49-F238E27FC236}">
              <a16:creationId xmlns="" xmlns:a16="http://schemas.microsoft.com/office/drawing/2014/main" id="{C7D95AA2-528F-4D6C-9D64-D4544FAC31EF}"/>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11" name="Geschweifte Klammer links 10">
          <a:extLst>
            <a:ext uri="{FF2B5EF4-FFF2-40B4-BE49-F238E27FC236}">
              <a16:creationId xmlns="" xmlns:a16="http://schemas.microsoft.com/office/drawing/2014/main" id="{26F8A13C-C66A-4703-B35F-F8249062E432}"/>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12" name="Geschweifte Klammer links 11">
          <a:extLst>
            <a:ext uri="{FF2B5EF4-FFF2-40B4-BE49-F238E27FC236}">
              <a16:creationId xmlns="" xmlns:a16="http://schemas.microsoft.com/office/drawing/2014/main" id="{E8FC18C0-9A83-40A3-BCD0-9B4C3EE407C6}"/>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30160</xdr:colOff>
      <xdr:row>25</xdr:row>
      <xdr:rowOff>177801</xdr:rowOff>
    </xdr:from>
    <xdr:to>
      <xdr:col>6</xdr:col>
      <xdr:colOff>615949</xdr:colOff>
      <xdr:row>26</xdr:row>
      <xdr:rowOff>177801</xdr:rowOff>
    </xdr:to>
    <xdr:sp macro="" textlink="">
      <xdr:nvSpPr>
        <xdr:cNvPr id="2" name="Geschweifte Klammer links 1">
          <a:extLst>
            <a:ext uri="{FF2B5EF4-FFF2-40B4-BE49-F238E27FC236}">
              <a16:creationId xmlns="" xmlns:a16="http://schemas.microsoft.com/office/drawing/2014/main" id="{DD0892D8-1D51-4EA1-9682-DB92E833A52B}"/>
            </a:ext>
          </a:extLst>
        </xdr:cNvPr>
        <xdr:cNvSpPr/>
      </xdr:nvSpPr>
      <xdr:spPr>
        <a:xfrm rot="5400000">
          <a:off x="2180430" y="3933031"/>
          <a:ext cx="190500" cy="241458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4" name="Geschweifte Klammer links 3">
          <a:extLst>
            <a:ext uri="{FF2B5EF4-FFF2-40B4-BE49-F238E27FC236}">
              <a16:creationId xmlns="" xmlns:a16="http://schemas.microsoft.com/office/drawing/2014/main" id="{17CF8EFB-B819-4186-BACB-485FA9A736B4}"/>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3</xdr:col>
      <xdr:colOff>30160</xdr:colOff>
      <xdr:row>25</xdr:row>
      <xdr:rowOff>177801</xdr:rowOff>
    </xdr:from>
    <xdr:to>
      <xdr:col>6</xdr:col>
      <xdr:colOff>615949</xdr:colOff>
      <xdr:row>26</xdr:row>
      <xdr:rowOff>177801</xdr:rowOff>
    </xdr:to>
    <xdr:sp macro="" textlink="">
      <xdr:nvSpPr>
        <xdr:cNvPr id="5" name="Geschweifte Klammer links 4">
          <a:extLst>
            <a:ext uri="{FF2B5EF4-FFF2-40B4-BE49-F238E27FC236}">
              <a16:creationId xmlns="" xmlns:a16="http://schemas.microsoft.com/office/drawing/2014/main" id="{79E31D31-66BC-4176-B5D8-3827D85E00A6}"/>
            </a:ext>
          </a:extLst>
        </xdr:cNvPr>
        <xdr:cNvSpPr/>
      </xdr:nvSpPr>
      <xdr:spPr>
        <a:xfrm rot="5400000">
          <a:off x="2180430" y="3933031"/>
          <a:ext cx="190500" cy="241458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7" name="Geschweifte Klammer links 6">
          <a:extLst>
            <a:ext uri="{FF2B5EF4-FFF2-40B4-BE49-F238E27FC236}">
              <a16:creationId xmlns="" xmlns:a16="http://schemas.microsoft.com/office/drawing/2014/main" id="{81DA9449-5692-4279-834F-1348554F3979}"/>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3</xdr:col>
      <xdr:colOff>30160</xdr:colOff>
      <xdr:row>25</xdr:row>
      <xdr:rowOff>177801</xdr:rowOff>
    </xdr:from>
    <xdr:to>
      <xdr:col>6</xdr:col>
      <xdr:colOff>615949</xdr:colOff>
      <xdr:row>26</xdr:row>
      <xdr:rowOff>177801</xdr:rowOff>
    </xdr:to>
    <xdr:sp macro="" textlink="">
      <xdr:nvSpPr>
        <xdr:cNvPr id="8" name="Geschweifte Klammer links 7">
          <a:extLst>
            <a:ext uri="{FF2B5EF4-FFF2-40B4-BE49-F238E27FC236}">
              <a16:creationId xmlns="" xmlns:a16="http://schemas.microsoft.com/office/drawing/2014/main" id="{3530A55A-199F-4A99-8B48-22EDFF2F630C}"/>
            </a:ext>
          </a:extLst>
        </xdr:cNvPr>
        <xdr:cNvSpPr/>
      </xdr:nvSpPr>
      <xdr:spPr>
        <a:xfrm rot="5400000">
          <a:off x="2275680" y="4002881"/>
          <a:ext cx="190500" cy="250983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3</xdr:col>
      <xdr:colOff>30160</xdr:colOff>
      <xdr:row>25</xdr:row>
      <xdr:rowOff>177801</xdr:rowOff>
    </xdr:from>
    <xdr:to>
      <xdr:col>6</xdr:col>
      <xdr:colOff>615949</xdr:colOff>
      <xdr:row>26</xdr:row>
      <xdr:rowOff>177801</xdr:rowOff>
    </xdr:to>
    <xdr:sp macro="" textlink="">
      <xdr:nvSpPr>
        <xdr:cNvPr id="9" name="Geschweifte Klammer links 8">
          <a:extLst>
            <a:ext uri="{FF2B5EF4-FFF2-40B4-BE49-F238E27FC236}">
              <a16:creationId xmlns="" xmlns:a16="http://schemas.microsoft.com/office/drawing/2014/main" id="{9755493A-AEAA-48E9-8E51-F008565A081B}"/>
            </a:ext>
          </a:extLst>
        </xdr:cNvPr>
        <xdr:cNvSpPr/>
      </xdr:nvSpPr>
      <xdr:spPr>
        <a:xfrm rot="5400000">
          <a:off x="2275680" y="4002881"/>
          <a:ext cx="190500" cy="250983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10" name="Geschweifte Klammer links 9">
          <a:extLst>
            <a:ext uri="{FF2B5EF4-FFF2-40B4-BE49-F238E27FC236}">
              <a16:creationId xmlns="" xmlns:a16="http://schemas.microsoft.com/office/drawing/2014/main" id="{D47E3159-BF88-49BD-991B-E0458FF7F609}"/>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11" name="Geschweifte Klammer links 10">
          <a:extLst>
            <a:ext uri="{FF2B5EF4-FFF2-40B4-BE49-F238E27FC236}">
              <a16:creationId xmlns="" xmlns:a16="http://schemas.microsoft.com/office/drawing/2014/main" id="{8D0189EC-BCDC-4001-ADC2-611032580697}"/>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12" name="Geschweifte Klammer links 11">
          <a:extLst>
            <a:ext uri="{FF2B5EF4-FFF2-40B4-BE49-F238E27FC236}">
              <a16:creationId xmlns="" xmlns:a16="http://schemas.microsoft.com/office/drawing/2014/main" id="{AD2DE673-1880-4EAC-9643-2A2EBD82983A}"/>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editAs="oneCell">
    <xdr:from>
      <xdr:col>12</xdr:col>
      <xdr:colOff>619125</xdr:colOff>
      <xdr:row>2</xdr:row>
      <xdr:rowOff>38100</xdr:rowOff>
    </xdr:from>
    <xdr:to>
      <xdr:col>18</xdr:col>
      <xdr:colOff>9525</xdr:colOff>
      <xdr:row>6</xdr:row>
      <xdr:rowOff>129190</xdr:rowOff>
    </xdr:to>
    <xdr:pic>
      <xdr:nvPicPr>
        <xdr:cNvPr id="13" name="Grafik 1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96175" y="342900"/>
          <a:ext cx="3238500" cy="7864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30160</xdr:colOff>
      <xdr:row>25</xdr:row>
      <xdr:rowOff>177801</xdr:rowOff>
    </xdr:from>
    <xdr:to>
      <xdr:col>6</xdr:col>
      <xdr:colOff>615949</xdr:colOff>
      <xdr:row>26</xdr:row>
      <xdr:rowOff>177801</xdr:rowOff>
    </xdr:to>
    <xdr:sp macro="" textlink="">
      <xdr:nvSpPr>
        <xdr:cNvPr id="2" name="Geschweifte Klammer links 1">
          <a:extLst>
            <a:ext uri="{FF2B5EF4-FFF2-40B4-BE49-F238E27FC236}">
              <a16:creationId xmlns="" xmlns:a16="http://schemas.microsoft.com/office/drawing/2014/main" id="{14729393-E0C7-4F65-8061-A5CB8F6BE4DA}"/>
            </a:ext>
          </a:extLst>
        </xdr:cNvPr>
        <xdr:cNvSpPr/>
      </xdr:nvSpPr>
      <xdr:spPr>
        <a:xfrm rot="5400000">
          <a:off x="2180430" y="3933031"/>
          <a:ext cx="190500" cy="241458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4" name="Geschweifte Klammer links 3">
          <a:extLst>
            <a:ext uri="{FF2B5EF4-FFF2-40B4-BE49-F238E27FC236}">
              <a16:creationId xmlns="" xmlns:a16="http://schemas.microsoft.com/office/drawing/2014/main" id="{6407930C-5894-412B-9093-58912EDB5A3B}"/>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3</xdr:col>
      <xdr:colOff>30160</xdr:colOff>
      <xdr:row>25</xdr:row>
      <xdr:rowOff>177801</xdr:rowOff>
    </xdr:from>
    <xdr:to>
      <xdr:col>6</xdr:col>
      <xdr:colOff>615949</xdr:colOff>
      <xdr:row>26</xdr:row>
      <xdr:rowOff>177801</xdr:rowOff>
    </xdr:to>
    <xdr:sp macro="" textlink="">
      <xdr:nvSpPr>
        <xdr:cNvPr id="5" name="Geschweifte Klammer links 4">
          <a:extLst>
            <a:ext uri="{FF2B5EF4-FFF2-40B4-BE49-F238E27FC236}">
              <a16:creationId xmlns="" xmlns:a16="http://schemas.microsoft.com/office/drawing/2014/main" id="{37DA2542-6398-4404-8E2D-24AB2D363785}"/>
            </a:ext>
          </a:extLst>
        </xdr:cNvPr>
        <xdr:cNvSpPr/>
      </xdr:nvSpPr>
      <xdr:spPr>
        <a:xfrm rot="5400000">
          <a:off x="2180430" y="3933031"/>
          <a:ext cx="190500" cy="241458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7" name="Geschweifte Klammer links 6">
          <a:extLst>
            <a:ext uri="{FF2B5EF4-FFF2-40B4-BE49-F238E27FC236}">
              <a16:creationId xmlns="" xmlns:a16="http://schemas.microsoft.com/office/drawing/2014/main" id="{D0E2BC9F-F560-43A7-9018-C21FA1FC5D8F}"/>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8" name="Geschweifte Klammer links 7">
          <a:extLst>
            <a:ext uri="{FF2B5EF4-FFF2-40B4-BE49-F238E27FC236}">
              <a16:creationId xmlns="" xmlns:a16="http://schemas.microsoft.com/office/drawing/2014/main" id="{0CB094B5-F6FF-4F44-A61C-B1C627E186A5}"/>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9" name="Geschweifte Klammer links 8">
          <a:extLst>
            <a:ext uri="{FF2B5EF4-FFF2-40B4-BE49-F238E27FC236}">
              <a16:creationId xmlns="" xmlns:a16="http://schemas.microsoft.com/office/drawing/2014/main" id="{0C498651-CC07-4F5D-8F77-3B6D020C7D33}"/>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3</xdr:col>
      <xdr:colOff>30160</xdr:colOff>
      <xdr:row>25</xdr:row>
      <xdr:rowOff>177801</xdr:rowOff>
    </xdr:from>
    <xdr:to>
      <xdr:col>6</xdr:col>
      <xdr:colOff>615949</xdr:colOff>
      <xdr:row>26</xdr:row>
      <xdr:rowOff>177801</xdr:rowOff>
    </xdr:to>
    <xdr:sp macro="" textlink="">
      <xdr:nvSpPr>
        <xdr:cNvPr id="10" name="Geschweifte Klammer links 9">
          <a:extLst>
            <a:ext uri="{FF2B5EF4-FFF2-40B4-BE49-F238E27FC236}">
              <a16:creationId xmlns="" xmlns:a16="http://schemas.microsoft.com/office/drawing/2014/main" id="{4DDC979F-1DC6-486C-92DF-C30999DDF055}"/>
            </a:ext>
          </a:extLst>
        </xdr:cNvPr>
        <xdr:cNvSpPr/>
      </xdr:nvSpPr>
      <xdr:spPr>
        <a:xfrm rot="5400000">
          <a:off x="2275680" y="3882231"/>
          <a:ext cx="190500" cy="250983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3</xdr:col>
      <xdr:colOff>30160</xdr:colOff>
      <xdr:row>25</xdr:row>
      <xdr:rowOff>177801</xdr:rowOff>
    </xdr:from>
    <xdr:to>
      <xdr:col>6</xdr:col>
      <xdr:colOff>615949</xdr:colOff>
      <xdr:row>26</xdr:row>
      <xdr:rowOff>177801</xdr:rowOff>
    </xdr:to>
    <xdr:sp macro="" textlink="">
      <xdr:nvSpPr>
        <xdr:cNvPr id="11" name="Geschweifte Klammer links 10">
          <a:extLst>
            <a:ext uri="{FF2B5EF4-FFF2-40B4-BE49-F238E27FC236}">
              <a16:creationId xmlns="" xmlns:a16="http://schemas.microsoft.com/office/drawing/2014/main" id="{B5519B2E-BA1C-4077-9EC2-D49C9C0ACDE0}"/>
            </a:ext>
          </a:extLst>
        </xdr:cNvPr>
        <xdr:cNvSpPr/>
      </xdr:nvSpPr>
      <xdr:spPr>
        <a:xfrm rot="5400000">
          <a:off x="2275680" y="3882231"/>
          <a:ext cx="190500" cy="250983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3</xdr:col>
      <xdr:colOff>30160</xdr:colOff>
      <xdr:row>25</xdr:row>
      <xdr:rowOff>177801</xdr:rowOff>
    </xdr:from>
    <xdr:to>
      <xdr:col>6</xdr:col>
      <xdr:colOff>615949</xdr:colOff>
      <xdr:row>26</xdr:row>
      <xdr:rowOff>177801</xdr:rowOff>
    </xdr:to>
    <xdr:sp macro="" textlink="">
      <xdr:nvSpPr>
        <xdr:cNvPr id="12" name="Geschweifte Klammer links 11">
          <a:extLst>
            <a:ext uri="{FF2B5EF4-FFF2-40B4-BE49-F238E27FC236}">
              <a16:creationId xmlns="" xmlns:a16="http://schemas.microsoft.com/office/drawing/2014/main" id="{C071B249-20A2-4EA0-892C-721911E97A69}"/>
            </a:ext>
          </a:extLst>
        </xdr:cNvPr>
        <xdr:cNvSpPr/>
      </xdr:nvSpPr>
      <xdr:spPr>
        <a:xfrm rot="5400000">
          <a:off x="2275680" y="3882231"/>
          <a:ext cx="190500" cy="250983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3</xdr:col>
      <xdr:colOff>30160</xdr:colOff>
      <xdr:row>25</xdr:row>
      <xdr:rowOff>177801</xdr:rowOff>
    </xdr:from>
    <xdr:to>
      <xdr:col>6</xdr:col>
      <xdr:colOff>615949</xdr:colOff>
      <xdr:row>26</xdr:row>
      <xdr:rowOff>177801</xdr:rowOff>
    </xdr:to>
    <xdr:sp macro="" textlink="">
      <xdr:nvSpPr>
        <xdr:cNvPr id="13" name="Geschweifte Klammer links 12">
          <a:extLst>
            <a:ext uri="{FF2B5EF4-FFF2-40B4-BE49-F238E27FC236}">
              <a16:creationId xmlns="" xmlns:a16="http://schemas.microsoft.com/office/drawing/2014/main" id="{CBAF0D4E-18E3-4615-A645-BC6B5EB2726F}"/>
            </a:ext>
          </a:extLst>
        </xdr:cNvPr>
        <xdr:cNvSpPr/>
      </xdr:nvSpPr>
      <xdr:spPr>
        <a:xfrm rot="5400000">
          <a:off x="2275680" y="3882231"/>
          <a:ext cx="190500" cy="250983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14" name="Geschweifte Klammer links 13">
          <a:extLst>
            <a:ext uri="{FF2B5EF4-FFF2-40B4-BE49-F238E27FC236}">
              <a16:creationId xmlns="" xmlns:a16="http://schemas.microsoft.com/office/drawing/2014/main" id="{B415976D-1365-41EE-8B82-73AACA7998D9}"/>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15" name="Geschweifte Klammer links 14">
          <a:extLst>
            <a:ext uri="{FF2B5EF4-FFF2-40B4-BE49-F238E27FC236}">
              <a16:creationId xmlns="" xmlns:a16="http://schemas.microsoft.com/office/drawing/2014/main" id="{AFCE14B0-A258-4539-BED3-933E6D78967F}"/>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16" name="Geschweifte Klammer links 15">
          <a:extLst>
            <a:ext uri="{FF2B5EF4-FFF2-40B4-BE49-F238E27FC236}">
              <a16:creationId xmlns="" xmlns:a16="http://schemas.microsoft.com/office/drawing/2014/main" id="{37D237EC-2E24-4FB0-903F-49F3964A56AB}"/>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editAs="oneCell">
    <xdr:from>
      <xdr:col>12</xdr:col>
      <xdr:colOff>609600</xdr:colOff>
      <xdr:row>2</xdr:row>
      <xdr:rowOff>28575</xdr:rowOff>
    </xdr:from>
    <xdr:to>
      <xdr:col>18</xdr:col>
      <xdr:colOff>0</xdr:colOff>
      <xdr:row>6</xdr:row>
      <xdr:rowOff>119665</xdr:rowOff>
    </xdr:to>
    <xdr:pic>
      <xdr:nvPicPr>
        <xdr:cNvPr id="17" name="Grafik 1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86650" y="333375"/>
          <a:ext cx="3238500" cy="78641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30160</xdr:colOff>
      <xdr:row>25</xdr:row>
      <xdr:rowOff>177801</xdr:rowOff>
    </xdr:from>
    <xdr:to>
      <xdr:col>6</xdr:col>
      <xdr:colOff>615949</xdr:colOff>
      <xdr:row>26</xdr:row>
      <xdr:rowOff>177801</xdr:rowOff>
    </xdr:to>
    <xdr:sp macro="" textlink="">
      <xdr:nvSpPr>
        <xdr:cNvPr id="2" name="Geschweifte Klammer links 1">
          <a:extLst>
            <a:ext uri="{FF2B5EF4-FFF2-40B4-BE49-F238E27FC236}">
              <a16:creationId xmlns="" xmlns:a16="http://schemas.microsoft.com/office/drawing/2014/main" id="{7928C240-457F-4D49-A290-BFE49A191664}"/>
            </a:ext>
          </a:extLst>
        </xdr:cNvPr>
        <xdr:cNvSpPr/>
      </xdr:nvSpPr>
      <xdr:spPr>
        <a:xfrm rot="5400000">
          <a:off x="2180430" y="3933031"/>
          <a:ext cx="190500" cy="241458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4" name="Geschweifte Klammer links 3">
          <a:extLst>
            <a:ext uri="{FF2B5EF4-FFF2-40B4-BE49-F238E27FC236}">
              <a16:creationId xmlns="" xmlns:a16="http://schemas.microsoft.com/office/drawing/2014/main" id="{D0CD4C7D-0E7C-4A5A-A12B-B014E62A2292}"/>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3</xdr:col>
      <xdr:colOff>30160</xdr:colOff>
      <xdr:row>25</xdr:row>
      <xdr:rowOff>177801</xdr:rowOff>
    </xdr:from>
    <xdr:to>
      <xdr:col>6</xdr:col>
      <xdr:colOff>615949</xdr:colOff>
      <xdr:row>26</xdr:row>
      <xdr:rowOff>177801</xdr:rowOff>
    </xdr:to>
    <xdr:sp macro="" textlink="">
      <xdr:nvSpPr>
        <xdr:cNvPr id="5" name="Geschweifte Klammer links 4">
          <a:extLst>
            <a:ext uri="{FF2B5EF4-FFF2-40B4-BE49-F238E27FC236}">
              <a16:creationId xmlns="" xmlns:a16="http://schemas.microsoft.com/office/drawing/2014/main" id="{A5BFD40B-EF23-49CE-A962-12D5105CB394}"/>
            </a:ext>
          </a:extLst>
        </xdr:cNvPr>
        <xdr:cNvSpPr/>
      </xdr:nvSpPr>
      <xdr:spPr>
        <a:xfrm rot="5400000">
          <a:off x="2180430" y="3933031"/>
          <a:ext cx="190500" cy="241458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7" name="Geschweifte Klammer links 6">
          <a:extLst>
            <a:ext uri="{FF2B5EF4-FFF2-40B4-BE49-F238E27FC236}">
              <a16:creationId xmlns="" xmlns:a16="http://schemas.microsoft.com/office/drawing/2014/main" id="{3A12A160-6475-4174-9CE9-558B30C1EB98}"/>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8" name="Geschweifte Klammer links 7">
          <a:extLst>
            <a:ext uri="{FF2B5EF4-FFF2-40B4-BE49-F238E27FC236}">
              <a16:creationId xmlns="" xmlns:a16="http://schemas.microsoft.com/office/drawing/2014/main" id="{0C6DE913-6109-4B77-9F48-FFBCF8226974}"/>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3</xdr:col>
      <xdr:colOff>30160</xdr:colOff>
      <xdr:row>25</xdr:row>
      <xdr:rowOff>177801</xdr:rowOff>
    </xdr:from>
    <xdr:to>
      <xdr:col>6</xdr:col>
      <xdr:colOff>615949</xdr:colOff>
      <xdr:row>26</xdr:row>
      <xdr:rowOff>177801</xdr:rowOff>
    </xdr:to>
    <xdr:sp macro="" textlink="">
      <xdr:nvSpPr>
        <xdr:cNvPr id="9" name="Geschweifte Klammer links 8">
          <a:extLst>
            <a:ext uri="{FF2B5EF4-FFF2-40B4-BE49-F238E27FC236}">
              <a16:creationId xmlns="" xmlns:a16="http://schemas.microsoft.com/office/drawing/2014/main" id="{DC007770-A5FA-46C2-B5E4-6D59532E90F3}"/>
            </a:ext>
          </a:extLst>
        </xdr:cNvPr>
        <xdr:cNvSpPr/>
      </xdr:nvSpPr>
      <xdr:spPr>
        <a:xfrm rot="5400000">
          <a:off x="2275680" y="3882231"/>
          <a:ext cx="190500" cy="250983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3</xdr:col>
      <xdr:colOff>30160</xdr:colOff>
      <xdr:row>25</xdr:row>
      <xdr:rowOff>177801</xdr:rowOff>
    </xdr:from>
    <xdr:to>
      <xdr:col>6</xdr:col>
      <xdr:colOff>615949</xdr:colOff>
      <xdr:row>26</xdr:row>
      <xdr:rowOff>177801</xdr:rowOff>
    </xdr:to>
    <xdr:sp macro="" textlink="">
      <xdr:nvSpPr>
        <xdr:cNvPr id="10" name="Geschweifte Klammer links 9">
          <a:extLst>
            <a:ext uri="{FF2B5EF4-FFF2-40B4-BE49-F238E27FC236}">
              <a16:creationId xmlns="" xmlns:a16="http://schemas.microsoft.com/office/drawing/2014/main" id="{CEDE9774-1343-476F-8A93-50622B32CE0D}"/>
            </a:ext>
          </a:extLst>
        </xdr:cNvPr>
        <xdr:cNvSpPr/>
      </xdr:nvSpPr>
      <xdr:spPr>
        <a:xfrm rot="5400000">
          <a:off x="2275680" y="3882231"/>
          <a:ext cx="190500" cy="250983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3</xdr:col>
      <xdr:colOff>30160</xdr:colOff>
      <xdr:row>25</xdr:row>
      <xdr:rowOff>177801</xdr:rowOff>
    </xdr:from>
    <xdr:to>
      <xdr:col>6</xdr:col>
      <xdr:colOff>615949</xdr:colOff>
      <xdr:row>26</xdr:row>
      <xdr:rowOff>177801</xdr:rowOff>
    </xdr:to>
    <xdr:sp macro="" textlink="">
      <xdr:nvSpPr>
        <xdr:cNvPr id="11" name="Geschweifte Klammer links 10">
          <a:extLst>
            <a:ext uri="{FF2B5EF4-FFF2-40B4-BE49-F238E27FC236}">
              <a16:creationId xmlns="" xmlns:a16="http://schemas.microsoft.com/office/drawing/2014/main" id="{BF08AF05-1AAE-4BA6-A3D3-23A302B6AFFF}"/>
            </a:ext>
          </a:extLst>
        </xdr:cNvPr>
        <xdr:cNvSpPr/>
      </xdr:nvSpPr>
      <xdr:spPr>
        <a:xfrm rot="5400000">
          <a:off x="2275680" y="3882231"/>
          <a:ext cx="190500" cy="250983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3</xdr:col>
      <xdr:colOff>30160</xdr:colOff>
      <xdr:row>25</xdr:row>
      <xdr:rowOff>177801</xdr:rowOff>
    </xdr:from>
    <xdr:to>
      <xdr:col>6</xdr:col>
      <xdr:colOff>615949</xdr:colOff>
      <xdr:row>26</xdr:row>
      <xdr:rowOff>177801</xdr:rowOff>
    </xdr:to>
    <xdr:sp macro="" textlink="">
      <xdr:nvSpPr>
        <xdr:cNvPr id="12" name="Geschweifte Klammer links 11">
          <a:extLst>
            <a:ext uri="{FF2B5EF4-FFF2-40B4-BE49-F238E27FC236}">
              <a16:creationId xmlns="" xmlns:a16="http://schemas.microsoft.com/office/drawing/2014/main" id="{71E159E5-2FED-4149-B914-E7FB0575CBDD}"/>
            </a:ext>
          </a:extLst>
        </xdr:cNvPr>
        <xdr:cNvSpPr/>
      </xdr:nvSpPr>
      <xdr:spPr>
        <a:xfrm rot="5400000">
          <a:off x="2275680" y="3882231"/>
          <a:ext cx="190500" cy="250983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editAs="oneCell">
    <xdr:from>
      <xdr:col>12</xdr:col>
      <xdr:colOff>561975</xdr:colOff>
      <xdr:row>2</xdr:row>
      <xdr:rowOff>9525</xdr:rowOff>
    </xdr:from>
    <xdr:to>
      <xdr:col>17</xdr:col>
      <xdr:colOff>600075</xdr:colOff>
      <xdr:row>6</xdr:row>
      <xdr:rowOff>100615</xdr:rowOff>
    </xdr:to>
    <xdr:pic>
      <xdr:nvPicPr>
        <xdr:cNvPr id="13" name="Grafik 1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39025" y="314325"/>
          <a:ext cx="3238500" cy="78641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30160</xdr:colOff>
      <xdr:row>25</xdr:row>
      <xdr:rowOff>177801</xdr:rowOff>
    </xdr:from>
    <xdr:to>
      <xdr:col>6</xdr:col>
      <xdr:colOff>615949</xdr:colOff>
      <xdr:row>26</xdr:row>
      <xdr:rowOff>177801</xdr:rowOff>
    </xdr:to>
    <xdr:sp macro="" textlink="">
      <xdr:nvSpPr>
        <xdr:cNvPr id="2" name="Geschweifte Klammer links 1">
          <a:extLst>
            <a:ext uri="{FF2B5EF4-FFF2-40B4-BE49-F238E27FC236}">
              <a16:creationId xmlns="" xmlns:a16="http://schemas.microsoft.com/office/drawing/2014/main" id="{534EA39D-9E34-4ED8-B412-0543C6DCB8DE}"/>
            </a:ext>
          </a:extLst>
        </xdr:cNvPr>
        <xdr:cNvSpPr/>
      </xdr:nvSpPr>
      <xdr:spPr>
        <a:xfrm rot="5400000">
          <a:off x="2180430" y="3933031"/>
          <a:ext cx="190500" cy="241458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4" name="Geschweifte Klammer links 3">
          <a:extLst>
            <a:ext uri="{FF2B5EF4-FFF2-40B4-BE49-F238E27FC236}">
              <a16:creationId xmlns="" xmlns:a16="http://schemas.microsoft.com/office/drawing/2014/main" id="{0E4F848A-FC9C-4940-A740-2EE2AAF73A4D}"/>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3</xdr:col>
      <xdr:colOff>30160</xdr:colOff>
      <xdr:row>25</xdr:row>
      <xdr:rowOff>177801</xdr:rowOff>
    </xdr:from>
    <xdr:to>
      <xdr:col>6</xdr:col>
      <xdr:colOff>615949</xdr:colOff>
      <xdr:row>26</xdr:row>
      <xdr:rowOff>177801</xdr:rowOff>
    </xdr:to>
    <xdr:sp macro="" textlink="">
      <xdr:nvSpPr>
        <xdr:cNvPr id="5" name="Geschweifte Klammer links 4">
          <a:extLst>
            <a:ext uri="{FF2B5EF4-FFF2-40B4-BE49-F238E27FC236}">
              <a16:creationId xmlns="" xmlns:a16="http://schemas.microsoft.com/office/drawing/2014/main" id="{4B69E198-2077-4A68-BB85-6104D4B493BD}"/>
            </a:ext>
          </a:extLst>
        </xdr:cNvPr>
        <xdr:cNvSpPr/>
      </xdr:nvSpPr>
      <xdr:spPr>
        <a:xfrm rot="5400000">
          <a:off x="2180430" y="3933031"/>
          <a:ext cx="190500" cy="241458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7" name="Geschweifte Klammer links 6">
          <a:extLst>
            <a:ext uri="{FF2B5EF4-FFF2-40B4-BE49-F238E27FC236}">
              <a16:creationId xmlns="" xmlns:a16="http://schemas.microsoft.com/office/drawing/2014/main" id="{B5FA28BB-10B4-4CFE-AC0C-DE874472FD7F}"/>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8" name="Geschweifte Klammer links 7">
          <a:extLst>
            <a:ext uri="{FF2B5EF4-FFF2-40B4-BE49-F238E27FC236}">
              <a16:creationId xmlns="" xmlns:a16="http://schemas.microsoft.com/office/drawing/2014/main" id="{F61EFA64-DA0D-4DD7-9C2F-7427B7CE3A04}"/>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9" name="Geschweifte Klammer links 8">
          <a:extLst>
            <a:ext uri="{FF2B5EF4-FFF2-40B4-BE49-F238E27FC236}">
              <a16:creationId xmlns="" xmlns:a16="http://schemas.microsoft.com/office/drawing/2014/main" id="{CBDB5403-7CF4-47D8-95CF-64CADB14C893}"/>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3</xdr:col>
      <xdr:colOff>30160</xdr:colOff>
      <xdr:row>25</xdr:row>
      <xdr:rowOff>177801</xdr:rowOff>
    </xdr:from>
    <xdr:to>
      <xdr:col>6</xdr:col>
      <xdr:colOff>615949</xdr:colOff>
      <xdr:row>26</xdr:row>
      <xdr:rowOff>177801</xdr:rowOff>
    </xdr:to>
    <xdr:sp macro="" textlink="">
      <xdr:nvSpPr>
        <xdr:cNvPr id="10" name="Geschweifte Klammer links 9">
          <a:extLst>
            <a:ext uri="{FF2B5EF4-FFF2-40B4-BE49-F238E27FC236}">
              <a16:creationId xmlns="" xmlns:a16="http://schemas.microsoft.com/office/drawing/2014/main" id="{6C1693CE-721C-4D35-9F32-4B23BCFFEE30}"/>
            </a:ext>
          </a:extLst>
        </xdr:cNvPr>
        <xdr:cNvSpPr/>
      </xdr:nvSpPr>
      <xdr:spPr>
        <a:xfrm rot="5400000">
          <a:off x="2275680" y="3882231"/>
          <a:ext cx="190500" cy="250983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3</xdr:col>
      <xdr:colOff>30160</xdr:colOff>
      <xdr:row>25</xdr:row>
      <xdr:rowOff>177801</xdr:rowOff>
    </xdr:from>
    <xdr:to>
      <xdr:col>6</xdr:col>
      <xdr:colOff>615949</xdr:colOff>
      <xdr:row>26</xdr:row>
      <xdr:rowOff>177801</xdr:rowOff>
    </xdr:to>
    <xdr:sp macro="" textlink="">
      <xdr:nvSpPr>
        <xdr:cNvPr id="11" name="Geschweifte Klammer links 10">
          <a:extLst>
            <a:ext uri="{FF2B5EF4-FFF2-40B4-BE49-F238E27FC236}">
              <a16:creationId xmlns="" xmlns:a16="http://schemas.microsoft.com/office/drawing/2014/main" id="{18A2D39F-501B-4F3F-9B0D-752F2D7F4B91}"/>
            </a:ext>
          </a:extLst>
        </xdr:cNvPr>
        <xdr:cNvSpPr/>
      </xdr:nvSpPr>
      <xdr:spPr>
        <a:xfrm rot="5400000">
          <a:off x="2275680" y="3882231"/>
          <a:ext cx="190500" cy="250983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3</xdr:col>
      <xdr:colOff>30160</xdr:colOff>
      <xdr:row>25</xdr:row>
      <xdr:rowOff>177801</xdr:rowOff>
    </xdr:from>
    <xdr:to>
      <xdr:col>6</xdr:col>
      <xdr:colOff>615949</xdr:colOff>
      <xdr:row>26</xdr:row>
      <xdr:rowOff>177801</xdr:rowOff>
    </xdr:to>
    <xdr:sp macro="" textlink="">
      <xdr:nvSpPr>
        <xdr:cNvPr id="12" name="Geschweifte Klammer links 11">
          <a:extLst>
            <a:ext uri="{FF2B5EF4-FFF2-40B4-BE49-F238E27FC236}">
              <a16:creationId xmlns="" xmlns:a16="http://schemas.microsoft.com/office/drawing/2014/main" id="{F411A82E-F485-494D-84C2-3E535BCC04E2}"/>
            </a:ext>
          </a:extLst>
        </xdr:cNvPr>
        <xdr:cNvSpPr/>
      </xdr:nvSpPr>
      <xdr:spPr>
        <a:xfrm rot="5400000">
          <a:off x="2275680" y="3882231"/>
          <a:ext cx="190500" cy="250983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3</xdr:col>
      <xdr:colOff>30160</xdr:colOff>
      <xdr:row>25</xdr:row>
      <xdr:rowOff>177801</xdr:rowOff>
    </xdr:from>
    <xdr:to>
      <xdr:col>6</xdr:col>
      <xdr:colOff>615949</xdr:colOff>
      <xdr:row>26</xdr:row>
      <xdr:rowOff>177801</xdr:rowOff>
    </xdr:to>
    <xdr:sp macro="" textlink="">
      <xdr:nvSpPr>
        <xdr:cNvPr id="13" name="Geschweifte Klammer links 12">
          <a:extLst>
            <a:ext uri="{FF2B5EF4-FFF2-40B4-BE49-F238E27FC236}">
              <a16:creationId xmlns="" xmlns:a16="http://schemas.microsoft.com/office/drawing/2014/main" id="{CFD7CB31-42A3-4B8B-9B15-52FCE3FF59D3}"/>
            </a:ext>
          </a:extLst>
        </xdr:cNvPr>
        <xdr:cNvSpPr/>
      </xdr:nvSpPr>
      <xdr:spPr>
        <a:xfrm rot="5400000">
          <a:off x="2275680" y="3882231"/>
          <a:ext cx="190500" cy="250983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14" name="Geschweifte Klammer links 13">
          <a:extLst>
            <a:ext uri="{FF2B5EF4-FFF2-40B4-BE49-F238E27FC236}">
              <a16:creationId xmlns="" xmlns:a16="http://schemas.microsoft.com/office/drawing/2014/main" id="{8E968EE4-7BD6-4A51-815F-EFA8E806AFF0}"/>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15" name="Geschweifte Klammer links 14">
          <a:extLst>
            <a:ext uri="{FF2B5EF4-FFF2-40B4-BE49-F238E27FC236}">
              <a16:creationId xmlns="" xmlns:a16="http://schemas.microsoft.com/office/drawing/2014/main" id="{90E91326-926B-4037-8EB3-0770BE00D0A9}"/>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16" name="Geschweifte Klammer links 15">
          <a:extLst>
            <a:ext uri="{FF2B5EF4-FFF2-40B4-BE49-F238E27FC236}">
              <a16:creationId xmlns="" xmlns:a16="http://schemas.microsoft.com/office/drawing/2014/main" id="{27B5135F-44BA-48C8-A928-BA30C023BAC9}"/>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editAs="oneCell">
    <xdr:from>
      <xdr:col>12</xdr:col>
      <xdr:colOff>571500</xdr:colOff>
      <xdr:row>2</xdr:row>
      <xdr:rowOff>19050</xdr:rowOff>
    </xdr:from>
    <xdr:to>
      <xdr:col>18</xdr:col>
      <xdr:colOff>0</xdr:colOff>
      <xdr:row>6</xdr:row>
      <xdr:rowOff>110140</xdr:rowOff>
    </xdr:to>
    <xdr:pic>
      <xdr:nvPicPr>
        <xdr:cNvPr id="17" name="Grafik 1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48550" y="323850"/>
          <a:ext cx="3238500" cy="78641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30160</xdr:colOff>
      <xdr:row>25</xdr:row>
      <xdr:rowOff>177801</xdr:rowOff>
    </xdr:from>
    <xdr:to>
      <xdr:col>6</xdr:col>
      <xdr:colOff>615949</xdr:colOff>
      <xdr:row>26</xdr:row>
      <xdr:rowOff>177801</xdr:rowOff>
    </xdr:to>
    <xdr:sp macro="" textlink="">
      <xdr:nvSpPr>
        <xdr:cNvPr id="2" name="Geschweifte Klammer links 1">
          <a:extLst>
            <a:ext uri="{FF2B5EF4-FFF2-40B4-BE49-F238E27FC236}">
              <a16:creationId xmlns="" xmlns:a16="http://schemas.microsoft.com/office/drawing/2014/main" id="{FFF63DD6-4704-46D8-B802-7DF4D27D910F}"/>
            </a:ext>
          </a:extLst>
        </xdr:cNvPr>
        <xdr:cNvSpPr/>
      </xdr:nvSpPr>
      <xdr:spPr>
        <a:xfrm rot="5400000">
          <a:off x="2180430" y="3933031"/>
          <a:ext cx="190500" cy="241458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4" name="Geschweifte Klammer links 3">
          <a:extLst>
            <a:ext uri="{FF2B5EF4-FFF2-40B4-BE49-F238E27FC236}">
              <a16:creationId xmlns="" xmlns:a16="http://schemas.microsoft.com/office/drawing/2014/main" id="{BF087C26-CFF0-4753-95F5-76620F901BEA}"/>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3</xdr:col>
      <xdr:colOff>30160</xdr:colOff>
      <xdr:row>25</xdr:row>
      <xdr:rowOff>177801</xdr:rowOff>
    </xdr:from>
    <xdr:to>
      <xdr:col>6</xdr:col>
      <xdr:colOff>615949</xdr:colOff>
      <xdr:row>26</xdr:row>
      <xdr:rowOff>177801</xdr:rowOff>
    </xdr:to>
    <xdr:sp macro="" textlink="">
      <xdr:nvSpPr>
        <xdr:cNvPr id="5" name="Geschweifte Klammer links 4">
          <a:extLst>
            <a:ext uri="{FF2B5EF4-FFF2-40B4-BE49-F238E27FC236}">
              <a16:creationId xmlns="" xmlns:a16="http://schemas.microsoft.com/office/drawing/2014/main" id="{670A838F-D523-436C-8C67-A49902304458}"/>
            </a:ext>
          </a:extLst>
        </xdr:cNvPr>
        <xdr:cNvSpPr/>
      </xdr:nvSpPr>
      <xdr:spPr>
        <a:xfrm rot="5400000">
          <a:off x="2180430" y="3933031"/>
          <a:ext cx="190500" cy="241458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7" name="Geschweifte Klammer links 6">
          <a:extLst>
            <a:ext uri="{FF2B5EF4-FFF2-40B4-BE49-F238E27FC236}">
              <a16:creationId xmlns="" xmlns:a16="http://schemas.microsoft.com/office/drawing/2014/main" id="{2575FB41-A424-4209-BE3B-ACD54EF56891}"/>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8" name="Geschweifte Klammer links 7">
          <a:extLst>
            <a:ext uri="{FF2B5EF4-FFF2-40B4-BE49-F238E27FC236}">
              <a16:creationId xmlns="" xmlns:a16="http://schemas.microsoft.com/office/drawing/2014/main" id="{E656F99F-E2F6-40BA-9553-289E56AD0A64}"/>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3</xdr:col>
      <xdr:colOff>30160</xdr:colOff>
      <xdr:row>25</xdr:row>
      <xdr:rowOff>177801</xdr:rowOff>
    </xdr:from>
    <xdr:to>
      <xdr:col>6</xdr:col>
      <xdr:colOff>615949</xdr:colOff>
      <xdr:row>26</xdr:row>
      <xdr:rowOff>177801</xdr:rowOff>
    </xdr:to>
    <xdr:sp macro="" textlink="">
      <xdr:nvSpPr>
        <xdr:cNvPr id="9" name="Geschweifte Klammer links 8">
          <a:extLst>
            <a:ext uri="{FF2B5EF4-FFF2-40B4-BE49-F238E27FC236}">
              <a16:creationId xmlns="" xmlns:a16="http://schemas.microsoft.com/office/drawing/2014/main" id="{3CE266E1-0C8D-45D7-8D8F-053CA0B81F0B}"/>
            </a:ext>
          </a:extLst>
        </xdr:cNvPr>
        <xdr:cNvSpPr/>
      </xdr:nvSpPr>
      <xdr:spPr>
        <a:xfrm rot="5400000">
          <a:off x="2275680" y="3882231"/>
          <a:ext cx="190500" cy="250983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3</xdr:col>
      <xdr:colOff>30160</xdr:colOff>
      <xdr:row>25</xdr:row>
      <xdr:rowOff>177801</xdr:rowOff>
    </xdr:from>
    <xdr:to>
      <xdr:col>6</xdr:col>
      <xdr:colOff>615949</xdr:colOff>
      <xdr:row>26</xdr:row>
      <xdr:rowOff>177801</xdr:rowOff>
    </xdr:to>
    <xdr:sp macro="" textlink="">
      <xdr:nvSpPr>
        <xdr:cNvPr id="10" name="Geschweifte Klammer links 9">
          <a:extLst>
            <a:ext uri="{FF2B5EF4-FFF2-40B4-BE49-F238E27FC236}">
              <a16:creationId xmlns="" xmlns:a16="http://schemas.microsoft.com/office/drawing/2014/main" id="{AF1505AE-9C10-4BBA-AF85-459342A94DC5}"/>
            </a:ext>
          </a:extLst>
        </xdr:cNvPr>
        <xdr:cNvSpPr/>
      </xdr:nvSpPr>
      <xdr:spPr>
        <a:xfrm rot="5400000">
          <a:off x="2275680" y="3882231"/>
          <a:ext cx="190500" cy="250983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3</xdr:col>
      <xdr:colOff>30160</xdr:colOff>
      <xdr:row>25</xdr:row>
      <xdr:rowOff>177801</xdr:rowOff>
    </xdr:from>
    <xdr:to>
      <xdr:col>6</xdr:col>
      <xdr:colOff>615949</xdr:colOff>
      <xdr:row>26</xdr:row>
      <xdr:rowOff>177801</xdr:rowOff>
    </xdr:to>
    <xdr:sp macro="" textlink="">
      <xdr:nvSpPr>
        <xdr:cNvPr id="11" name="Geschweifte Klammer links 10">
          <a:extLst>
            <a:ext uri="{FF2B5EF4-FFF2-40B4-BE49-F238E27FC236}">
              <a16:creationId xmlns="" xmlns:a16="http://schemas.microsoft.com/office/drawing/2014/main" id="{1E804711-A2CE-4B1D-9AD3-203FE478D27E}"/>
            </a:ext>
          </a:extLst>
        </xdr:cNvPr>
        <xdr:cNvSpPr/>
      </xdr:nvSpPr>
      <xdr:spPr>
        <a:xfrm rot="5400000">
          <a:off x="2275680" y="3882231"/>
          <a:ext cx="190500" cy="250983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3</xdr:col>
      <xdr:colOff>30160</xdr:colOff>
      <xdr:row>25</xdr:row>
      <xdr:rowOff>177801</xdr:rowOff>
    </xdr:from>
    <xdr:to>
      <xdr:col>6</xdr:col>
      <xdr:colOff>615949</xdr:colOff>
      <xdr:row>26</xdr:row>
      <xdr:rowOff>177801</xdr:rowOff>
    </xdr:to>
    <xdr:sp macro="" textlink="">
      <xdr:nvSpPr>
        <xdr:cNvPr id="12" name="Geschweifte Klammer links 11">
          <a:extLst>
            <a:ext uri="{FF2B5EF4-FFF2-40B4-BE49-F238E27FC236}">
              <a16:creationId xmlns="" xmlns:a16="http://schemas.microsoft.com/office/drawing/2014/main" id="{67C649F9-E662-41A9-A9C4-06F97391F0DF}"/>
            </a:ext>
          </a:extLst>
        </xdr:cNvPr>
        <xdr:cNvSpPr/>
      </xdr:nvSpPr>
      <xdr:spPr>
        <a:xfrm rot="5400000">
          <a:off x="2275680" y="3882231"/>
          <a:ext cx="190500" cy="250983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13" name="Geschweifte Klammer links 12">
          <a:extLst>
            <a:ext uri="{FF2B5EF4-FFF2-40B4-BE49-F238E27FC236}">
              <a16:creationId xmlns="" xmlns:a16="http://schemas.microsoft.com/office/drawing/2014/main" id="{05EA4ED3-6B1F-4A7C-A6A5-97177930A5AE}"/>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14" name="Geschweifte Klammer links 13">
          <a:extLst>
            <a:ext uri="{FF2B5EF4-FFF2-40B4-BE49-F238E27FC236}">
              <a16:creationId xmlns="" xmlns:a16="http://schemas.microsoft.com/office/drawing/2014/main" id="{2FB86175-CE51-42C0-93CB-0366E93460FD}"/>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15" name="Geschweifte Klammer links 14">
          <a:extLst>
            <a:ext uri="{FF2B5EF4-FFF2-40B4-BE49-F238E27FC236}">
              <a16:creationId xmlns="" xmlns:a16="http://schemas.microsoft.com/office/drawing/2014/main" id="{11A95FF6-302A-4B3E-99C1-F8C079254BF8}"/>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editAs="oneCell">
    <xdr:from>
      <xdr:col>12</xdr:col>
      <xdr:colOff>571500</xdr:colOff>
      <xdr:row>2</xdr:row>
      <xdr:rowOff>19050</xdr:rowOff>
    </xdr:from>
    <xdr:to>
      <xdr:col>18</xdr:col>
      <xdr:colOff>0</xdr:colOff>
      <xdr:row>6</xdr:row>
      <xdr:rowOff>110140</xdr:rowOff>
    </xdr:to>
    <xdr:pic>
      <xdr:nvPicPr>
        <xdr:cNvPr id="16" name="Grafik 1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48550" y="323850"/>
          <a:ext cx="3238500" cy="78641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30160</xdr:colOff>
      <xdr:row>25</xdr:row>
      <xdr:rowOff>177801</xdr:rowOff>
    </xdr:from>
    <xdr:to>
      <xdr:col>6</xdr:col>
      <xdr:colOff>615949</xdr:colOff>
      <xdr:row>26</xdr:row>
      <xdr:rowOff>177801</xdr:rowOff>
    </xdr:to>
    <xdr:sp macro="" textlink="">
      <xdr:nvSpPr>
        <xdr:cNvPr id="2" name="Geschweifte Klammer links 1">
          <a:extLst>
            <a:ext uri="{FF2B5EF4-FFF2-40B4-BE49-F238E27FC236}">
              <a16:creationId xmlns="" xmlns:a16="http://schemas.microsoft.com/office/drawing/2014/main" id="{A295250A-6202-4DFE-BE20-E748774F8B1E}"/>
            </a:ext>
          </a:extLst>
        </xdr:cNvPr>
        <xdr:cNvSpPr/>
      </xdr:nvSpPr>
      <xdr:spPr>
        <a:xfrm rot="5400000">
          <a:off x="2180430" y="3933031"/>
          <a:ext cx="190500" cy="241458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4" name="Geschweifte Klammer links 3">
          <a:extLst>
            <a:ext uri="{FF2B5EF4-FFF2-40B4-BE49-F238E27FC236}">
              <a16:creationId xmlns="" xmlns:a16="http://schemas.microsoft.com/office/drawing/2014/main" id="{1580D87C-2984-4FD3-BA0E-C87F941B4444}"/>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3</xdr:col>
      <xdr:colOff>30160</xdr:colOff>
      <xdr:row>25</xdr:row>
      <xdr:rowOff>177801</xdr:rowOff>
    </xdr:from>
    <xdr:to>
      <xdr:col>6</xdr:col>
      <xdr:colOff>615949</xdr:colOff>
      <xdr:row>26</xdr:row>
      <xdr:rowOff>177801</xdr:rowOff>
    </xdr:to>
    <xdr:sp macro="" textlink="">
      <xdr:nvSpPr>
        <xdr:cNvPr id="5" name="Geschweifte Klammer links 4">
          <a:extLst>
            <a:ext uri="{FF2B5EF4-FFF2-40B4-BE49-F238E27FC236}">
              <a16:creationId xmlns="" xmlns:a16="http://schemas.microsoft.com/office/drawing/2014/main" id="{94BE01B0-1A84-433E-B9EA-428E6EE30E25}"/>
            </a:ext>
          </a:extLst>
        </xdr:cNvPr>
        <xdr:cNvSpPr/>
      </xdr:nvSpPr>
      <xdr:spPr>
        <a:xfrm rot="5400000">
          <a:off x="2180430" y="3933031"/>
          <a:ext cx="190500" cy="241458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7" name="Geschweifte Klammer links 6">
          <a:extLst>
            <a:ext uri="{FF2B5EF4-FFF2-40B4-BE49-F238E27FC236}">
              <a16:creationId xmlns="" xmlns:a16="http://schemas.microsoft.com/office/drawing/2014/main" id="{880A56FD-C70B-47F3-8D87-2A2AA6D65220}"/>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8" name="Geschweifte Klammer links 7">
          <a:extLst>
            <a:ext uri="{FF2B5EF4-FFF2-40B4-BE49-F238E27FC236}">
              <a16:creationId xmlns="" xmlns:a16="http://schemas.microsoft.com/office/drawing/2014/main" id="{969E15B1-64FF-4A6E-B1EA-F5809D5E195E}"/>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3</xdr:col>
      <xdr:colOff>30160</xdr:colOff>
      <xdr:row>25</xdr:row>
      <xdr:rowOff>177801</xdr:rowOff>
    </xdr:from>
    <xdr:to>
      <xdr:col>6</xdr:col>
      <xdr:colOff>615949</xdr:colOff>
      <xdr:row>26</xdr:row>
      <xdr:rowOff>177801</xdr:rowOff>
    </xdr:to>
    <xdr:sp macro="" textlink="">
      <xdr:nvSpPr>
        <xdr:cNvPr id="9" name="Geschweifte Klammer links 8">
          <a:extLst>
            <a:ext uri="{FF2B5EF4-FFF2-40B4-BE49-F238E27FC236}">
              <a16:creationId xmlns="" xmlns:a16="http://schemas.microsoft.com/office/drawing/2014/main" id="{53F98AB3-7F64-469A-9349-55D023615DFD}"/>
            </a:ext>
          </a:extLst>
        </xdr:cNvPr>
        <xdr:cNvSpPr/>
      </xdr:nvSpPr>
      <xdr:spPr>
        <a:xfrm rot="5400000">
          <a:off x="2275680" y="3882231"/>
          <a:ext cx="190500" cy="250983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3</xdr:col>
      <xdr:colOff>30160</xdr:colOff>
      <xdr:row>25</xdr:row>
      <xdr:rowOff>177801</xdr:rowOff>
    </xdr:from>
    <xdr:to>
      <xdr:col>6</xdr:col>
      <xdr:colOff>615949</xdr:colOff>
      <xdr:row>26</xdr:row>
      <xdr:rowOff>177801</xdr:rowOff>
    </xdr:to>
    <xdr:sp macro="" textlink="">
      <xdr:nvSpPr>
        <xdr:cNvPr id="10" name="Geschweifte Klammer links 9">
          <a:extLst>
            <a:ext uri="{FF2B5EF4-FFF2-40B4-BE49-F238E27FC236}">
              <a16:creationId xmlns="" xmlns:a16="http://schemas.microsoft.com/office/drawing/2014/main" id="{9F9310AA-DAB7-43DF-ABFF-B431F0941D37}"/>
            </a:ext>
          </a:extLst>
        </xdr:cNvPr>
        <xdr:cNvSpPr/>
      </xdr:nvSpPr>
      <xdr:spPr>
        <a:xfrm rot="5400000">
          <a:off x="2275680" y="3882231"/>
          <a:ext cx="190500" cy="250983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3</xdr:col>
      <xdr:colOff>30160</xdr:colOff>
      <xdr:row>25</xdr:row>
      <xdr:rowOff>177801</xdr:rowOff>
    </xdr:from>
    <xdr:to>
      <xdr:col>6</xdr:col>
      <xdr:colOff>615949</xdr:colOff>
      <xdr:row>26</xdr:row>
      <xdr:rowOff>177801</xdr:rowOff>
    </xdr:to>
    <xdr:sp macro="" textlink="">
      <xdr:nvSpPr>
        <xdr:cNvPr id="11" name="Geschweifte Klammer links 10">
          <a:extLst>
            <a:ext uri="{FF2B5EF4-FFF2-40B4-BE49-F238E27FC236}">
              <a16:creationId xmlns="" xmlns:a16="http://schemas.microsoft.com/office/drawing/2014/main" id="{89CB9564-2791-4ED0-9102-436D58726D26}"/>
            </a:ext>
          </a:extLst>
        </xdr:cNvPr>
        <xdr:cNvSpPr/>
      </xdr:nvSpPr>
      <xdr:spPr>
        <a:xfrm rot="5400000">
          <a:off x="2275680" y="3882231"/>
          <a:ext cx="190500" cy="250983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3</xdr:col>
      <xdr:colOff>30160</xdr:colOff>
      <xdr:row>25</xdr:row>
      <xdr:rowOff>177801</xdr:rowOff>
    </xdr:from>
    <xdr:to>
      <xdr:col>6</xdr:col>
      <xdr:colOff>615949</xdr:colOff>
      <xdr:row>26</xdr:row>
      <xdr:rowOff>177801</xdr:rowOff>
    </xdr:to>
    <xdr:sp macro="" textlink="">
      <xdr:nvSpPr>
        <xdr:cNvPr id="12" name="Geschweifte Klammer links 11">
          <a:extLst>
            <a:ext uri="{FF2B5EF4-FFF2-40B4-BE49-F238E27FC236}">
              <a16:creationId xmlns="" xmlns:a16="http://schemas.microsoft.com/office/drawing/2014/main" id="{B91BF904-D948-441D-8853-71C135C1F567}"/>
            </a:ext>
          </a:extLst>
        </xdr:cNvPr>
        <xdr:cNvSpPr/>
      </xdr:nvSpPr>
      <xdr:spPr>
        <a:xfrm rot="5400000">
          <a:off x="2275680" y="3882231"/>
          <a:ext cx="190500" cy="250983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13" name="Geschweifte Klammer links 12">
          <a:extLst>
            <a:ext uri="{FF2B5EF4-FFF2-40B4-BE49-F238E27FC236}">
              <a16:creationId xmlns="" xmlns:a16="http://schemas.microsoft.com/office/drawing/2014/main" id="{2EE75ADE-0A05-46F8-803C-08D45420FDBD}"/>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14" name="Geschweifte Klammer links 13">
          <a:extLst>
            <a:ext uri="{FF2B5EF4-FFF2-40B4-BE49-F238E27FC236}">
              <a16:creationId xmlns="" xmlns:a16="http://schemas.microsoft.com/office/drawing/2014/main" id="{1B5BAC2F-203F-4D7E-853C-84E97F32C03D}"/>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15" name="Geschweifte Klammer links 14">
          <a:extLst>
            <a:ext uri="{FF2B5EF4-FFF2-40B4-BE49-F238E27FC236}">
              <a16:creationId xmlns="" xmlns:a16="http://schemas.microsoft.com/office/drawing/2014/main" id="{D4DDF716-E686-4034-A422-1E5DF7A12BCB}"/>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editAs="oneCell">
    <xdr:from>
      <xdr:col>12</xdr:col>
      <xdr:colOff>561975</xdr:colOff>
      <xdr:row>2</xdr:row>
      <xdr:rowOff>19050</xdr:rowOff>
    </xdr:from>
    <xdr:to>
      <xdr:col>17</xdr:col>
      <xdr:colOff>600075</xdr:colOff>
      <xdr:row>6</xdr:row>
      <xdr:rowOff>110140</xdr:rowOff>
    </xdr:to>
    <xdr:pic>
      <xdr:nvPicPr>
        <xdr:cNvPr id="16" name="Grafik 1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39025" y="323850"/>
          <a:ext cx="3238500" cy="78641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30160</xdr:colOff>
      <xdr:row>25</xdr:row>
      <xdr:rowOff>177801</xdr:rowOff>
    </xdr:from>
    <xdr:to>
      <xdr:col>6</xdr:col>
      <xdr:colOff>615949</xdr:colOff>
      <xdr:row>26</xdr:row>
      <xdr:rowOff>177801</xdr:rowOff>
    </xdr:to>
    <xdr:sp macro="" textlink="">
      <xdr:nvSpPr>
        <xdr:cNvPr id="2" name="Geschweifte Klammer links 1">
          <a:extLst>
            <a:ext uri="{FF2B5EF4-FFF2-40B4-BE49-F238E27FC236}">
              <a16:creationId xmlns="" xmlns:a16="http://schemas.microsoft.com/office/drawing/2014/main" id="{5D35254A-E2E0-4E93-BF86-27D79E0A3625}"/>
            </a:ext>
          </a:extLst>
        </xdr:cNvPr>
        <xdr:cNvSpPr/>
      </xdr:nvSpPr>
      <xdr:spPr>
        <a:xfrm rot="5400000">
          <a:off x="2180430" y="3933031"/>
          <a:ext cx="190500" cy="241458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4" name="Geschweifte Klammer links 3">
          <a:extLst>
            <a:ext uri="{FF2B5EF4-FFF2-40B4-BE49-F238E27FC236}">
              <a16:creationId xmlns="" xmlns:a16="http://schemas.microsoft.com/office/drawing/2014/main" id="{ABF5252D-8DEC-4797-8876-2A998583C785}"/>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3</xdr:col>
      <xdr:colOff>30160</xdr:colOff>
      <xdr:row>25</xdr:row>
      <xdr:rowOff>177801</xdr:rowOff>
    </xdr:from>
    <xdr:to>
      <xdr:col>6</xdr:col>
      <xdr:colOff>615949</xdr:colOff>
      <xdr:row>26</xdr:row>
      <xdr:rowOff>177801</xdr:rowOff>
    </xdr:to>
    <xdr:sp macro="" textlink="">
      <xdr:nvSpPr>
        <xdr:cNvPr id="5" name="Geschweifte Klammer links 4">
          <a:extLst>
            <a:ext uri="{FF2B5EF4-FFF2-40B4-BE49-F238E27FC236}">
              <a16:creationId xmlns="" xmlns:a16="http://schemas.microsoft.com/office/drawing/2014/main" id="{0144021D-6420-42D4-A4A4-3714EA6C5758}"/>
            </a:ext>
          </a:extLst>
        </xdr:cNvPr>
        <xdr:cNvSpPr/>
      </xdr:nvSpPr>
      <xdr:spPr>
        <a:xfrm rot="5400000">
          <a:off x="2180430" y="3933031"/>
          <a:ext cx="190500" cy="241458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7" name="Geschweifte Klammer links 6">
          <a:extLst>
            <a:ext uri="{FF2B5EF4-FFF2-40B4-BE49-F238E27FC236}">
              <a16:creationId xmlns="" xmlns:a16="http://schemas.microsoft.com/office/drawing/2014/main" id="{8447EF02-EF30-4CFC-A7E5-320E1F9509EA}"/>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8" name="Geschweifte Klammer links 7">
          <a:extLst>
            <a:ext uri="{FF2B5EF4-FFF2-40B4-BE49-F238E27FC236}">
              <a16:creationId xmlns="" xmlns:a16="http://schemas.microsoft.com/office/drawing/2014/main" id="{5430196D-0BFD-45C3-8F03-C255FAB66AD3}"/>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9" name="Geschweifte Klammer links 8">
          <a:extLst>
            <a:ext uri="{FF2B5EF4-FFF2-40B4-BE49-F238E27FC236}">
              <a16:creationId xmlns="" xmlns:a16="http://schemas.microsoft.com/office/drawing/2014/main" id="{94104169-1F98-43D8-A940-76D3A8AF885C}"/>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3</xdr:col>
      <xdr:colOff>30160</xdr:colOff>
      <xdr:row>25</xdr:row>
      <xdr:rowOff>177801</xdr:rowOff>
    </xdr:from>
    <xdr:to>
      <xdr:col>6</xdr:col>
      <xdr:colOff>615949</xdr:colOff>
      <xdr:row>26</xdr:row>
      <xdr:rowOff>177801</xdr:rowOff>
    </xdr:to>
    <xdr:sp macro="" textlink="">
      <xdr:nvSpPr>
        <xdr:cNvPr id="10" name="Geschweifte Klammer links 9">
          <a:extLst>
            <a:ext uri="{FF2B5EF4-FFF2-40B4-BE49-F238E27FC236}">
              <a16:creationId xmlns="" xmlns:a16="http://schemas.microsoft.com/office/drawing/2014/main" id="{2DB9CE03-E1DB-4E40-93A5-ADEDC298C130}"/>
            </a:ext>
          </a:extLst>
        </xdr:cNvPr>
        <xdr:cNvSpPr/>
      </xdr:nvSpPr>
      <xdr:spPr>
        <a:xfrm rot="5400000">
          <a:off x="2275680" y="3882231"/>
          <a:ext cx="190500" cy="250983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3</xdr:col>
      <xdr:colOff>30160</xdr:colOff>
      <xdr:row>25</xdr:row>
      <xdr:rowOff>177801</xdr:rowOff>
    </xdr:from>
    <xdr:to>
      <xdr:col>6</xdr:col>
      <xdr:colOff>615949</xdr:colOff>
      <xdr:row>26</xdr:row>
      <xdr:rowOff>177801</xdr:rowOff>
    </xdr:to>
    <xdr:sp macro="" textlink="">
      <xdr:nvSpPr>
        <xdr:cNvPr id="11" name="Geschweifte Klammer links 10">
          <a:extLst>
            <a:ext uri="{FF2B5EF4-FFF2-40B4-BE49-F238E27FC236}">
              <a16:creationId xmlns="" xmlns:a16="http://schemas.microsoft.com/office/drawing/2014/main" id="{1E2DD090-23BD-4FFB-B138-B679F1DEAAC4}"/>
            </a:ext>
          </a:extLst>
        </xdr:cNvPr>
        <xdr:cNvSpPr/>
      </xdr:nvSpPr>
      <xdr:spPr>
        <a:xfrm rot="5400000">
          <a:off x="2275680" y="3882231"/>
          <a:ext cx="190500" cy="250983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3</xdr:col>
      <xdr:colOff>30160</xdr:colOff>
      <xdr:row>25</xdr:row>
      <xdr:rowOff>177801</xdr:rowOff>
    </xdr:from>
    <xdr:to>
      <xdr:col>6</xdr:col>
      <xdr:colOff>615949</xdr:colOff>
      <xdr:row>26</xdr:row>
      <xdr:rowOff>177801</xdr:rowOff>
    </xdr:to>
    <xdr:sp macro="" textlink="">
      <xdr:nvSpPr>
        <xdr:cNvPr id="12" name="Geschweifte Klammer links 11">
          <a:extLst>
            <a:ext uri="{FF2B5EF4-FFF2-40B4-BE49-F238E27FC236}">
              <a16:creationId xmlns="" xmlns:a16="http://schemas.microsoft.com/office/drawing/2014/main" id="{30E6B59C-01DA-4EA7-848E-616D9D0E2DA0}"/>
            </a:ext>
          </a:extLst>
        </xdr:cNvPr>
        <xdr:cNvSpPr/>
      </xdr:nvSpPr>
      <xdr:spPr>
        <a:xfrm rot="5400000">
          <a:off x="2275680" y="3882231"/>
          <a:ext cx="190500" cy="250983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3</xdr:col>
      <xdr:colOff>30160</xdr:colOff>
      <xdr:row>25</xdr:row>
      <xdr:rowOff>177801</xdr:rowOff>
    </xdr:from>
    <xdr:to>
      <xdr:col>6</xdr:col>
      <xdr:colOff>615949</xdr:colOff>
      <xdr:row>26</xdr:row>
      <xdr:rowOff>177801</xdr:rowOff>
    </xdr:to>
    <xdr:sp macro="" textlink="">
      <xdr:nvSpPr>
        <xdr:cNvPr id="13" name="Geschweifte Klammer links 12">
          <a:extLst>
            <a:ext uri="{FF2B5EF4-FFF2-40B4-BE49-F238E27FC236}">
              <a16:creationId xmlns="" xmlns:a16="http://schemas.microsoft.com/office/drawing/2014/main" id="{B56D84E9-E886-4438-8C69-8BD30D90AEE7}"/>
            </a:ext>
          </a:extLst>
        </xdr:cNvPr>
        <xdr:cNvSpPr/>
      </xdr:nvSpPr>
      <xdr:spPr>
        <a:xfrm rot="5400000">
          <a:off x="2275680" y="3882231"/>
          <a:ext cx="190500" cy="250983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14" name="Geschweifte Klammer links 13">
          <a:extLst>
            <a:ext uri="{FF2B5EF4-FFF2-40B4-BE49-F238E27FC236}">
              <a16:creationId xmlns="" xmlns:a16="http://schemas.microsoft.com/office/drawing/2014/main" id="{B656D524-DFF7-466F-BFDC-AF1BC3E735C5}"/>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15" name="Geschweifte Klammer links 14">
          <a:extLst>
            <a:ext uri="{FF2B5EF4-FFF2-40B4-BE49-F238E27FC236}">
              <a16:creationId xmlns="" xmlns:a16="http://schemas.microsoft.com/office/drawing/2014/main" id="{3FC26999-E022-4626-A472-1C0E0F32D97B}"/>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16" name="Geschweifte Klammer links 15">
          <a:extLst>
            <a:ext uri="{FF2B5EF4-FFF2-40B4-BE49-F238E27FC236}">
              <a16:creationId xmlns="" xmlns:a16="http://schemas.microsoft.com/office/drawing/2014/main" id="{BDD5A32D-9282-4CD8-A7B7-22DEF0780CF6}"/>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editAs="oneCell">
    <xdr:from>
      <xdr:col>12</xdr:col>
      <xdr:colOff>561975</xdr:colOff>
      <xdr:row>2</xdr:row>
      <xdr:rowOff>9525</xdr:rowOff>
    </xdr:from>
    <xdr:to>
      <xdr:col>17</xdr:col>
      <xdr:colOff>600075</xdr:colOff>
      <xdr:row>6</xdr:row>
      <xdr:rowOff>100615</xdr:rowOff>
    </xdr:to>
    <xdr:pic>
      <xdr:nvPicPr>
        <xdr:cNvPr id="17" name="Grafik 1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39025" y="314325"/>
          <a:ext cx="3238500" cy="78641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3</xdr:col>
      <xdr:colOff>30160</xdr:colOff>
      <xdr:row>25</xdr:row>
      <xdr:rowOff>177801</xdr:rowOff>
    </xdr:from>
    <xdr:to>
      <xdr:col>6</xdr:col>
      <xdr:colOff>615949</xdr:colOff>
      <xdr:row>26</xdr:row>
      <xdr:rowOff>177801</xdr:rowOff>
    </xdr:to>
    <xdr:sp macro="" textlink="">
      <xdr:nvSpPr>
        <xdr:cNvPr id="2" name="Geschweifte Klammer links 1">
          <a:extLst>
            <a:ext uri="{FF2B5EF4-FFF2-40B4-BE49-F238E27FC236}">
              <a16:creationId xmlns="" xmlns:a16="http://schemas.microsoft.com/office/drawing/2014/main" id="{9DD2172E-4FD1-4AD8-8E5B-0231144ECB0E}"/>
            </a:ext>
          </a:extLst>
        </xdr:cNvPr>
        <xdr:cNvSpPr/>
      </xdr:nvSpPr>
      <xdr:spPr>
        <a:xfrm rot="5400000">
          <a:off x="2180430" y="3933031"/>
          <a:ext cx="190500" cy="241458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4" name="Geschweifte Klammer links 3">
          <a:extLst>
            <a:ext uri="{FF2B5EF4-FFF2-40B4-BE49-F238E27FC236}">
              <a16:creationId xmlns="" xmlns:a16="http://schemas.microsoft.com/office/drawing/2014/main" id="{F5D3AFC4-4699-4651-9029-0CC56FCFA480}"/>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3</xdr:col>
      <xdr:colOff>30160</xdr:colOff>
      <xdr:row>25</xdr:row>
      <xdr:rowOff>177801</xdr:rowOff>
    </xdr:from>
    <xdr:to>
      <xdr:col>6</xdr:col>
      <xdr:colOff>615949</xdr:colOff>
      <xdr:row>26</xdr:row>
      <xdr:rowOff>177801</xdr:rowOff>
    </xdr:to>
    <xdr:sp macro="" textlink="">
      <xdr:nvSpPr>
        <xdr:cNvPr id="5" name="Geschweifte Klammer links 4">
          <a:extLst>
            <a:ext uri="{FF2B5EF4-FFF2-40B4-BE49-F238E27FC236}">
              <a16:creationId xmlns="" xmlns:a16="http://schemas.microsoft.com/office/drawing/2014/main" id="{B81756D5-7DA8-45DB-8B66-A6EB3E9586B6}"/>
            </a:ext>
          </a:extLst>
        </xdr:cNvPr>
        <xdr:cNvSpPr/>
      </xdr:nvSpPr>
      <xdr:spPr>
        <a:xfrm rot="5400000">
          <a:off x="2180430" y="3933031"/>
          <a:ext cx="190500" cy="241458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7" name="Geschweifte Klammer links 6">
          <a:extLst>
            <a:ext uri="{FF2B5EF4-FFF2-40B4-BE49-F238E27FC236}">
              <a16:creationId xmlns="" xmlns:a16="http://schemas.microsoft.com/office/drawing/2014/main" id="{C89820F6-35BA-4726-8D2B-3D5FD9B07E60}"/>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8" name="Geschweifte Klammer links 7">
          <a:extLst>
            <a:ext uri="{FF2B5EF4-FFF2-40B4-BE49-F238E27FC236}">
              <a16:creationId xmlns="" xmlns:a16="http://schemas.microsoft.com/office/drawing/2014/main" id="{3AA394F1-F5EF-4EF3-A9B4-3EEAA6DD4CF0}"/>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3</xdr:col>
      <xdr:colOff>30160</xdr:colOff>
      <xdr:row>25</xdr:row>
      <xdr:rowOff>177801</xdr:rowOff>
    </xdr:from>
    <xdr:to>
      <xdr:col>6</xdr:col>
      <xdr:colOff>615949</xdr:colOff>
      <xdr:row>26</xdr:row>
      <xdr:rowOff>177801</xdr:rowOff>
    </xdr:to>
    <xdr:sp macro="" textlink="">
      <xdr:nvSpPr>
        <xdr:cNvPr id="9" name="Geschweifte Klammer links 8">
          <a:extLst>
            <a:ext uri="{FF2B5EF4-FFF2-40B4-BE49-F238E27FC236}">
              <a16:creationId xmlns="" xmlns:a16="http://schemas.microsoft.com/office/drawing/2014/main" id="{5CE24E4A-745E-4A27-8B89-CC4BDB98C6AF}"/>
            </a:ext>
          </a:extLst>
        </xdr:cNvPr>
        <xdr:cNvSpPr/>
      </xdr:nvSpPr>
      <xdr:spPr>
        <a:xfrm rot="5400000">
          <a:off x="2275680" y="3882231"/>
          <a:ext cx="190500" cy="250983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3</xdr:col>
      <xdr:colOff>30160</xdr:colOff>
      <xdr:row>25</xdr:row>
      <xdr:rowOff>177801</xdr:rowOff>
    </xdr:from>
    <xdr:to>
      <xdr:col>6</xdr:col>
      <xdr:colOff>615949</xdr:colOff>
      <xdr:row>26</xdr:row>
      <xdr:rowOff>177801</xdr:rowOff>
    </xdr:to>
    <xdr:sp macro="" textlink="">
      <xdr:nvSpPr>
        <xdr:cNvPr id="10" name="Geschweifte Klammer links 9">
          <a:extLst>
            <a:ext uri="{FF2B5EF4-FFF2-40B4-BE49-F238E27FC236}">
              <a16:creationId xmlns="" xmlns:a16="http://schemas.microsoft.com/office/drawing/2014/main" id="{7BF346BC-3B4F-4910-8191-661DA99C8000}"/>
            </a:ext>
          </a:extLst>
        </xdr:cNvPr>
        <xdr:cNvSpPr/>
      </xdr:nvSpPr>
      <xdr:spPr>
        <a:xfrm rot="5400000">
          <a:off x="2275680" y="3882231"/>
          <a:ext cx="190500" cy="250983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3</xdr:col>
      <xdr:colOff>30160</xdr:colOff>
      <xdr:row>25</xdr:row>
      <xdr:rowOff>177801</xdr:rowOff>
    </xdr:from>
    <xdr:to>
      <xdr:col>6</xdr:col>
      <xdr:colOff>615949</xdr:colOff>
      <xdr:row>26</xdr:row>
      <xdr:rowOff>177801</xdr:rowOff>
    </xdr:to>
    <xdr:sp macro="" textlink="">
      <xdr:nvSpPr>
        <xdr:cNvPr id="11" name="Geschweifte Klammer links 10">
          <a:extLst>
            <a:ext uri="{FF2B5EF4-FFF2-40B4-BE49-F238E27FC236}">
              <a16:creationId xmlns="" xmlns:a16="http://schemas.microsoft.com/office/drawing/2014/main" id="{2808735C-F9E3-4993-B334-406217F8BBC4}"/>
            </a:ext>
          </a:extLst>
        </xdr:cNvPr>
        <xdr:cNvSpPr/>
      </xdr:nvSpPr>
      <xdr:spPr>
        <a:xfrm rot="5400000">
          <a:off x="2275680" y="3882231"/>
          <a:ext cx="190500" cy="250983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3</xdr:col>
      <xdr:colOff>30160</xdr:colOff>
      <xdr:row>25</xdr:row>
      <xdr:rowOff>177801</xdr:rowOff>
    </xdr:from>
    <xdr:to>
      <xdr:col>6</xdr:col>
      <xdr:colOff>615949</xdr:colOff>
      <xdr:row>26</xdr:row>
      <xdr:rowOff>177801</xdr:rowOff>
    </xdr:to>
    <xdr:sp macro="" textlink="">
      <xdr:nvSpPr>
        <xdr:cNvPr id="12" name="Geschweifte Klammer links 11">
          <a:extLst>
            <a:ext uri="{FF2B5EF4-FFF2-40B4-BE49-F238E27FC236}">
              <a16:creationId xmlns="" xmlns:a16="http://schemas.microsoft.com/office/drawing/2014/main" id="{E462B604-9382-4CD4-9F21-BAE744181BB7}"/>
            </a:ext>
          </a:extLst>
        </xdr:cNvPr>
        <xdr:cNvSpPr/>
      </xdr:nvSpPr>
      <xdr:spPr>
        <a:xfrm rot="5400000">
          <a:off x="2275680" y="3882231"/>
          <a:ext cx="190500" cy="2509839"/>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13" name="Geschweifte Klammer links 12">
          <a:extLst>
            <a:ext uri="{FF2B5EF4-FFF2-40B4-BE49-F238E27FC236}">
              <a16:creationId xmlns="" xmlns:a16="http://schemas.microsoft.com/office/drawing/2014/main" id="{1898CC58-DA02-4CFA-B804-A11F375C6246}"/>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14" name="Geschweifte Klammer links 13">
          <a:extLst>
            <a:ext uri="{FF2B5EF4-FFF2-40B4-BE49-F238E27FC236}">
              <a16:creationId xmlns="" xmlns:a16="http://schemas.microsoft.com/office/drawing/2014/main" id="{E1AB4FCD-B130-408E-A9E4-D194B5D5D658}"/>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xdr:from>
      <xdr:col>8</xdr:col>
      <xdr:colOff>20635</xdr:colOff>
      <xdr:row>25</xdr:row>
      <xdr:rowOff>185741</xdr:rowOff>
    </xdr:from>
    <xdr:to>
      <xdr:col>16</xdr:col>
      <xdr:colOff>634997</xdr:colOff>
      <xdr:row>26</xdr:row>
      <xdr:rowOff>190503</xdr:rowOff>
    </xdr:to>
    <xdr:sp macro="" textlink="">
      <xdr:nvSpPr>
        <xdr:cNvPr id="15" name="Geschweifte Klammer links 14">
          <a:extLst>
            <a:ext uri="{FF2B5EF4-FFF2-40B4-BE49-F238E27FC236}">
              <a16:creationId xmlns="" xmlns:a16="http://schemas.microsoft.com/office/drawing/2014/main" id="{F0B6D284-B030-4A64-8A0E-BEE27194EA70}"/>
            </a:ext>
          </a:extLst>
        </xdr:cNvPr>
        <xdr:cNvSpPr/>
      </xdr:nvSpPr>
      <xdr:spPr>
        <a:xfrm rot="5400000">
          <a:off x="6892923" y="2276478"/>
          <a:ext cx="195262" cy="5748337"/>
        </a:xfrm>
        <a:prstGeom prst="leftBrace">
          <a:avLst>
            <a:gd name="adj1" fmla="val 27941"/>
            <a:gd name="adj2" fmla="val 5000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e-AT" sz="1100"/>
        </a:p>
      </xdr:txBody>
    </xdr:sp>
    <xdr:clientData/>
  </xdr:twoCellAnchor>
  <xdr:twoCellAnchor editAs="oneCell">
    <xdr:from>
      <xdr:col>12</xdr:col>
      <xdr:colOff>571500</xdr:colOff>
      <xdr:row>2</xdr:row>
      <xdr:rowOff>9525</xdr:rowOff>
    </xdr:from>
    <xdr:to>
      <xdr:col>18</xdr:col>
      <xdr:colOff>0</xdr:colOff>
      <xdr:row>6</xdr:row>
      <xdr:rowOff>100615</xdr:rowOff>
    </xdr:to>
    <xdr:pic>
      <xdr:nvPicPr>
        <xdr:cNvPr id="16" name="Grafik 1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48550" y="314325"/>
          <a:ext cx="3238500" cy="786415"/>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AP90"/>
  <sheetViews>
    <sheetView tabSelected="1" topLeftCell="B1" zoomScaleNormal="100" workbookViewId="0">
      <selection activeCell="D32" sqref="D32"/>
    </sheetView>
  </sheetViews>
  <sheetFormatPr baseColWidth="10" defaultColWidth="11.42578125" defaultRowHeight="12.75" x14ac:dyDescent="0.2"/>
  <cols>
    <col min="1" max="1" width="2" style="1" hidden="1" customWidth="1"/>
    <col min="2" max="2" width="3.28515625" style="1" bestFit="1" customWidth="1"/>
    <col min="3" max="3" width="12.28515625" style="1" customWidth="1"/>
    <col min="4" max="7" width="9.7109375" style="1" customWidth="1"/>
    <col min="8" max="10" width="9.140625" style="1" customWidth="1"/>
    <col min="11" max="11" width="10.7109375" style="1" customWidth="1"/>
    <col min="12" max="12" width="10.5703125" style="1" customWidth="1"/>
    <col min="13" max="13" width="9.140625" style="1" customWidth="1"/>
    <col min="14" max="15" width="9.5703125" style="1" customWidth="1"/>
    <col min="16" max="16" width="10" style="1" customWidth="1"/>
    <col min="17" max="17" width="9.5703125" style="1" customWidth="1"/>
    <col min="18" max="18" width="9.140625" style="1" customWidth="1"/>
    <col min="19" max="22" width="8.42578125" style="1" customWidth="1"/>
    <col min="23" max="23" width="11.42578125" style="1" customWidth="1"/>
    <col min="24" max="16384" width="11.42578125" style="1"/>
  </cols>
  <sheetData>
    <row r="1" spans="2:42" ht="12" customHeight="1" x14ac:dyDescent="0.2">
      <c r="B1" s="159" t="s">
        <v>73</v>
      </c>
      <c r="C1" s="160"/>
      <c r="D1" s="160"/>
      <c r="E1" s="160"/>
      <c r="F1" s="160"/>
      <c r="G1" s="160"/>
      <c r="H1" s="160"/>
      <c r="I1" s="160"/>
      <c r="J1" s="160"/>
      <c r="K1" s="160"/>
      <c r="L1" s="160"/>
      <c r="M1" s="160"/>
      <c r="N1" s="161"/>
      <c r="R1" s="3"/>
    </row>
    <row r="2" spans="2:42" ht="12" customHeight="1" x14ac:dyDescent="0.2">
      <c r="B2" s="160"/>
      <c r="C2" s="160"/>
      <c r="D2" s="160"/>
      <c r="E2" s="160"/>
      <c r="F2" s="160"/>
      <c r="G2" s="160"/>
      <c r="H2" s="160"/>
      <c r="I2" s="160"/>
      <c r="J2" s="160"/>
      <c r="K2" s="160"/>
      <c r="L2" s="160"/>
      <c r="M2" s="160"/>
      <c r="N2" s="161"/>
      <c r="R2" s="2"/>
    </row>
    <row r="3" spans="2:42" ht="12" customHeight="1" x14ac:dyDescent="0.2">
      <c r="B3" s="160"/>
      <c r="C3" s="160"/>
      <c r="D3" s="160"/>
      <c r="E3" s="160"/>
      <c r="F3" s="160"/>
      <c r="G3" s="160"/>
      <c r="H3" s="160"/>
      <c r="I3" s="160"/>
      <c r="J3" s="160"/>
      <c r="K3" s="160"/>
      <c r="L3" s="160"/>
      <c r="M3" s="160"/>
      <c r="N3" s="161"/>
      <c r="R3" s="2"/>
    </row>
    <row r="4" spans="2:42" ht="21.75" customHeight="1" x14ac:dyDescent="0.2">
      <c r="B4" s="161"/>
      <c r="C4" s="161"/>
      <c r="D4" s="161"/>
      <c r="E4" s="161"/>
      <c r="F4" s="161"/>
      <c r="G4" s="161"/>
      <c r="H4" s="161"/>
      <c r="I4" s="161"/>
      <c r="J4" s="161"/>
      <c r="K4" s="161"/>
      <c r="L4" s="161"/>
      <c r="M4" s="161"/>
      <c r="N4" s="161"/>
      <c r="R4" s="2"/>
    </row>
    <row r="5" spans="2:42" ht="18" x14ac:dyDescent="0.25">
      <c r="B5" s="165" t="s">
        <v>13</v>
      </c>
      <c r="C5" s="165"/>
      <c r="D5" s="165"/>
      <c r="E5" s="165"/>
      <c r="F5" s="165"/>
      <c r="G5" s="165"/>
      <c r="H5" s="165"/>
      <c r="I5" s="165"/>
      <c r="J5" s="165"/>
      <c r="K5" s="165"/>
      <c r="L5" s="165"/>
      <c r="M5" s="165"/>
      <c r="N5" s="165"/>
      <c r="O5" s="165"/>
      <c r="P5" s="165"/>
      <c r="Q5" s="165"/>
      <c r="R5" s="165"/>
    </row>
    <row r="6" spans="2:42" x14ac:dyDescent="0.2">
      <c r="B6" s="166" t="s">
        <v>43</v>
      </c>
      <c r="C6" s="166"/>
      <c r="D6" s="166"/>
      <c r="E6" s="166"/>
      <c r="F6" s="166"/>
      <c r="G6" s="166"/>
      <c r="H6" s="166"/>
      <c r="I6" s="166"/>
      <c r="J6" s="166"/>
      <c r="K6" s="166"/>
      <c r="L6" s="166"/>
      <c r="M6" s="166"/>
      <c r="N6" s="166"/>
      <c r="O6" s="166"/>
      <c r="P6" s="166"/>
      <c r="Q6" s="166"/>
      <c r="R6" s="166"/>
    </row>
    <row r="7" spans="2:42" ht="13.5" thickBot="1" x14ac:dyDescent="0.25">
      <c r="B7" s="72"/>
      <c r="C7" s="72"/>
      <c r="D7" s="72"/>
      <c r="E7" s="72"/>
      <c r="F7" s="72"/>
      <c r="G7" s="72"/>
      <c r="H7" s="72"/>
      <c r="I7" s="72"/>
      <c r="J7" s="72"/>
      <c r="K7" s="72"/>
      <c r="L7" s="72"/>
      <c r="M7" s="72"/>
      <c r="N7" s="72"/>
      <c r="O7" s="72"/>
      <c r="P7" s="72"/>
      <c r="Q7" s="72"/>
      <c r="R7" s="72"/>
      <c r="S7" s="73"/>
      <c r="T7" s="73"/>
      <c r="U7" s="73"/>
      <c r="V7" s="73"/>
      <c r="W7" s="73"/>
      <c r="X7" s="73"/>
      <c r="Y7" s="73"/>
      <c r="Z7" s="73"/>
      <c r="AA7" s="73"/>
      <c r="AB7" s="73"/>
      <c r="AC7" s="73"/>
      <c r="AD7" s="73"/>
      <c r="AE7" s="73"/>
      <c r="AF7" s="73"/>
      <c r="AG7" s="73"/>
      <c r="AH7" s="73"/>
      <c r="AI7" s="73"/>
      <c r="AJ7" s="73"/>
      <c r="AK7" s="73"/>
      <c r="AL7" s="73"/>
      <c r="AM7" s="73"/>
      <c r="AN7" s="73"/>
      <c r="AO7" s="73"/>
      <c r="AP7" s="73"/>
    </row>
    <row r="8" spans="2:42" s="4" customFormat="1" ht="20.45" customHeight="1" x14ac:dyDescent="0.25">
      <c r="B8" s="111" t="s">
        <v>8</v>
      </c>
      <c r="C8" s="112"/>
      <c r="D8" s="115" t="s">
        <v>53</v>
      </c>
      <c r="E8" s="116"/>
      <c r="F8" s="116"/>
      <c r="G8" s="116"/>
      <c r="H8" s="116"/>
      <c r="I8" s="116"/>
      <c r="J8" s="116"/>
      <c r="K8" s="116"/>
      <c r="L8" s="116"/>
      <c r="M8" s="116"/>
      <c r="N8" s="116"/>
      <c r="O8" s="116"/>
      <c r="P8" s="116"/>
      <c r="Q8" s="116"/>
      <c r="R8" s="117"/>
      <c r="T8" s="11"/>
      <c r="U8" s="11"/>
      <c r="W8" s="11"/>
      <c r="X8" s="11"/>
    </row>
    <row r="9" spans="2:42" ht="20.45" customHeight="1" x14ac:dyDescent="0.2">
      <c r="B9" s="113" t="s">
        <v>31</v>
      </c>
      <c r="C9" s="114"/>
      <c r="D9" s="41">
        <v>1</v>
      </c>
      <c r="E9" s="52"/>
      <c r="F9" s="109" t="s">
        <v>14</v>
      </c>
      <c r="G9" s="110"/>
      <c r="H9" s="107" t="s">
        <v>54</v>
      </c>
      <c r="I9" s="108"/>
      <c r="J9" s="108"/>
      <c r="K9" s="108"/>
      <c r="L9" s="108"/>
      <c r="M9" s="51"/>
      <c r="N9" s="52"/>
      <c r="O9" s="52"/>
      <c r="P9" s="52"/>
      <c r="Q9" s="55"/>
      <c r="R9" s="56"/>
    </row>
    <row r="10" spans="2:42" ht="23.1" customHeight="1" x14ac:dyDescent="0.2">
      <c r="B10" s="178" t="s">
        <v>32</v>
      </c>
      <c r="C10" s="114"/>
      <c r="D10" s="42">
        <v>40</v>
      </c>
      <c r="E10" s="6" t="s">
        <v>22</v>
      </c>
      <c r="F10" s="54"/>
      <c r="G10" s="62" t="s">
        <v>12</v>
      </c>
      <c r="H10" s="179">
        <v>42186</v>
      </c>
      <c r="I10" s="180"/>
      <c r="J10" s="74"/>
      <c r="K10" s="57"/>
      <c r="L10" s="57"/>
      <c r="M10" s="57"/>
      <c r="N10" s="58"/>
      <c r="O10" s="59"/>
      <c r="P10" s="59"/>
      <c r="Q10" s="60"/>
      <c r="R10" s="61"/>
      <c r="W10" s="5"/>
    </row>
    <row r="11" spans="2:42" ht="20.45" customHeight="1" thickBot="1" x14ac:dyDescent="0.25">
      <c r="B11" s="19"/>
      <c r="C11" s="20"/>
      <c r="D11" s="75">
        <f>+D10*4.33</f>
        <v>173.2</v>
      </c>
      <c r="E11" s="53" t="s">
        <v>21</v>
      </c>
      <c r="F11" s="53"/>
      <c r="G11" s="53"/>
      <c r="H11" s="21"/>
      <c r="I11" s="21"/>
      <c r="J11" s="21"/>
      <c r="K11" s="22"/>
      <c r="L11" s="22"/>
      <c r="M11" s="22"/>
      <c r="N11" s="173" t="s">
        <v>18</v>
      </c>
      <c r="O11" s="174"/>
      <c r="P11" s="63"/>
      <c r="Q11" s="167">
        <v>43891</v>
      </c>
      <c r="R11" s="168"/>
      <c r="W11" s="5"/>
    </row>
    <row r="12" spans="2:42" s="6" customFormat="1" ht="12.75" customHeight="1" thickBot="1" x14ac:dyDescent="0.3">
      <c r="W12" s="5"/>
    </row>
    <row r="13" spans="2:42" s="4" customFormat="1" ht="15" customHeight="1" x14ac:dyDescent="0.25">
      <c r="B13" s="23" t="s">
        <v>28</v>
      </c>
      <c r="C13" s="24"/>
      <c r="D13" s="24"/>
      <c r="E13" s="24"/>
      <c r="F13" s="24"/>
      <c r="G13" s="24"/>
      <c r="H13" s="24"/>
      <c r="I13" s="24"/>
      <c r="J13" s="24"/>
      <c r="K13" s="24"/>
      <c r="L13" s="24"/>
      <c r="M13" s="24"/>
      <c r="N13" s="24"/>
      <c r="O13" s="24"/>
      <c r="P13" s="24"/>
      <c r="Q13" s="25"/>
      <c r="R13" s="26"/>
      <c r="W13" s="5"/>
    </row>
    <row r="14" spans="2:42" s="4" customFormat="1" ht="15" customHeight="1" x14ac:dyDescent="0.25">
      <c r="B14" s="27"/>
      <c r="C14" s="6"/>
      <c r="D14" s="76" t="s">
        <v>26</v>
      </c>
      <c r="E14" s="76" t="s">
        <v>27</v>
      </c>
      <c r="F14" s="76"/>
      <c r="G14" s="76" t="s">
        <v>26</v>
      </c>
      <c r="H14" s="76" t="s">
        <v>27</v>
      </c>
      <c r="I14" s="76"/>
      <c r="J14" s="76" t="s">
        <v>11</v>
      </c>
      <c r="L14" s="76" t="s">
        <v>33</v>
      </c>
      <c r="M14" s="50">
        <v>0.4</v>
      </c>
      <c r="R14" s="28"/>
      <c r="W14" s="5"/>
    </row>
    <row r="15" spans="2:42" s="4" customFormat="1" ht="15" customHeight="1" x14ac:dyDescent="0.25">
      <c r="B15" s="134" t="s">
        <v>0</v>
      </c>
      <c r="C15" s="171"/>
      <c r="D15" s="14">
        <v>0.33333333333333331</v>
      </c>
      <c r="E15" s="14">
        <v>0.5</v>
      </c>
      <c r="F15" s="6"/>
      <c r="G15" s="14">
        <v>0.54166666666666663</v>
      </c>
      <c r="H15" s="14">
        <v>0.70833333333333337</v>
      </c>
      <c r="I15" s="77"/>
      <c r="J15" s="78">
        <f t="shared" ref="J15:J21" si="0">IF(D15&lt;&gt;"",((E15+(E15&lt;D15)-D15)+(H15+(H15&lt;G15)-G15))*24,IF(G15&lt;&gt;"",((E15+(E15&lt;D15)-D15)+(H15+(H15&lt;G15)-G15))*24,""))</f>
        <v>8.0000000000000018</v>
      </c>
      <c r="L15" s="152" t="s">
        <v>70</v>
      </c>
      <c r="M15" s="153"/>
      <c r="N15" s="153"/>
      <c r="O15" s="153"/>
      <c r="Q15" s="102"/>
      <c r="R15" s="29"/>
      <c r="W15" s="5"/>
    </row>
    <row r="16" spans="2:42" s="4" customFormat="1" ht="15" customHeight="1" x14ac:dyDescent="0.25">
      <c r="B16" s="30" t="s">
        <v>1</v>
      </c>
      <c r="C16" s="6"/>
      <c r="D16" s="14">
        <v>0.33333333333333331</v>
      </c>
      <c r="E16" s="14">
        <v>0.5</v>
      </c>
      <c r="F16" s="6"/>
      <c r="G16" s="14">
        <v>0.54166666666666663</v>
      </c>
      <c r="H16" s="14">
        <v>0.70833333333333337</v>
      </c>
      <c r="I16" s="77"/>
      <c r="J16" s="78">
        <f t="shared" si="0"/>
        <v>8.0000000000000018</v>
      </c>
      <c r="L16" s="153"/>
      <c r="M16" s="153"/>
      <c r="N16" s="153"/>
      <c r="O16" s="153"/>
      <c r="P16" s="6" t="s">
        <v>59</v>
      </c>
      <c r="Q16" s="103"/>
      <c r="R16" s="104" t="s">
        <v>62</v>
      </c>
      <c r="W16" s="5"/>
    </row>
    <row r="17" spans="1:23" s="4" customFormat="1" ht="15" customHeight="1" x14ac:dyDescent="0.25">
      <c r="B17" s="30" t="s">
        <v>2</v>
      </c>
      <c r="C17" s="6"/>
      <c r="D17" s="14">
        <v>0.33333333333333331</v>
      </c>
      <c r="E17" s="14">
        <v>0.5</v>
      </c>
      <c r="F17" s="6"/>
      <c r="G17" s="14">
        <v>0.54166666666666663</v>
      </c>
      <c r="H17" s="14">
        <v>0.70833333333333337</v>
      </c>
      <c r="I17" s="77"/>
      <c r="J17" s="78">
        <f t="shared" si="0"/>
        <v>8.0000000000000018</v>
      </c>
      <c r="L17" s="153"/>
      <c r="M17" s="153"/>
      <c r="N17" s="153"/>
      <c r="O17" s="153"/>
      <c r="P17" s="6"/>
      <c r="Q17" s="6"/>
      <c r="R17" s="104"/>
      <c r="W17" s="5"/>
    </row>
    <row r="18" spans="1:23" s="4" customFormat="1" ht="15" customHeight="1" x14ac:dyDescent="0.25">
      <c r="B18" s="30" t="s">
        <v>3</v>
      </c>
      <c r="C18" s="6"/>
      <c r="D18" s="14">
        <v>0.33333333333333331</v>
      </c>
      <c r="E18" s="14">
        <v>0.5</v>
      </c>
      <c r="F18" s="6"/>
      <c r="G18" s="14">
        <v>0.54166666666666663</v>
      </c>
      <c r="H18" s="14">
        <v>0.70833333333333337</v>
      </c>
      <c r="I18" s="77"/>
      <c r="J18" s="78">
        <f t="shared" si="0"/>
        <v>8.0000000000000018</v>
      </c>
      <c r="R18" s="29"/>
      <c r="W18" s="5"/>
    </row>
    <row r="19" spans="1:23" s="4" customFormat="1" ht="15" customHeight="1" x14ac:dyDescent="0.25">
      <c r="B19" s="30" t="s">
        <v>4</v>
      </c>
      <c r="C19" s="6"/>
      <c r="D19" s="14">
        <v>0.33333333333333331</v>
      </c>
      <c r="E19" s="14">
        <v>0.5</v>
      </c>
      <c r="F19" s="6"/>
      <c r="G19" s="14">
        <v>0.54166666666666663</v>
      </c>
      <c r="H19" s="14">
        <v>0.70833333333333337</v>
      </c>
      <c r="I19" s="77"/>
      <c r="J19" s="78">
        <f t="shared" si="0"/>
        <v>8.0000000000000018</v>
      </c>
      <c r="R19" s="29"/>
      <c r="W19" s="5"/>
    </row>
    <row r="20" spans="1:23" s="4" customFormat="1" ht="15" customHeight="1" x14ac:dyDescent="0.25">
      <c r="B20" s="30" t="s">
        <v>9</v>
      </c>
      <c r="C20" s="6"/>
      <c r="D20" s="14"/>
      <c r="E20" s="14"/>
      <c r="F20" s="6"/>
      <c r="G20" s="14"/>
      <c r="H20" s="14"/>
      <c r="I20" s="77"/>
      <c r="J20" s="78" t="str">
        <f t="shared" si="0"/>
        <v/>
      </c>
      <c r="R20" s="29"/>
      <c r="W20" s="5"/>
    </row>
    <row r="21" spans="1:23" s="4" customFormat="1" ht="15" customHeight="1" x14ac:dyDescent="0.25">
      <c r="B21" s="30" t="s">
        <v>16</v>
      </c>
      <c r="C21" s="6"/>
      <c r="D21" s="14"/>
      <c r="E21" s="14"/>
      <c r="F21" s="6"/>
      <c r="G21" s="14"/>
      <c r="H21" s="14"/>
      <c r="I21" s="77"/>
      <c r="J21" s="78" t="str">
        <f t="shared" si="0"/>
        <v/>
      </c>
      <c r="R21" s="29"/>
      <c r="W21" s="5"/>
    </row>
    <row r="22" spans="1:23" s="4" customFormat="1" ht="15" customHeight="1" x14ac:dyDescent="0.25">
      <c r="B22" s="31" t="s">
        <v>25</v>
      </c>
      <c r="C22" s="13"/>
      <c r="D22" s="15"/>
      <c r="E22" s="15"/>
      <c r="F22" s="15"/>
      <c r="G22" s="15"/>
      <c r="H22" s="15"/>
      <c r="I22" s="15"/>
      <c r="J22" s="15"/>
      <c r="K22" s="15"/>
      <c r="L22" s="16"/>
      <c r="M22" s="16"/>
      <c r="N22" s="17"/>
      <c r="O22" s="17"/>
      <c r="P22" s="17"/>
      <c r="Q22" s="18"/>
      <c r="R22" s="32"/>
      <c r="W22" s="5"/>
    </row>
    <row r="23" spans="1:23" s="4" customFormat="1" ht="15" customHeight="1" x14ac:dyDescent="0.25">
      <c r="B23" s="45" t="s">
        <v>17</v>
      </c>
      <c r="C23" s="46"/>
      <c r="D23" s="47"/>
      <c r="E23" s="47"/>
      <c r="F23" s="79"/>
      <c r="G23" s="79"/>
      <c r="H23" s="79"/>
      <c r="I23" s="162" t="s">
        <v>69</v>
      </c>
      <c r="J23" s="163"/>
      <c r="K23" s="163"/>
      <c r="L23" s="163"/>
      <c r="M23" s="163"/>
      <c r="N23" s="163"/>
      <c r="O23" s="163"/>
      <c r="P23" s="163"/>
      <c r="Q23" s="163"/>
      <c r="R23" s="29"/>
      <c r="W23" s="5"/>
    </row>
    <row r="24" spans="1:23" s="4" customFormat="1" ht="15" customHeight="1" x14ac:dyDescent="0.25">
      <c r="B24" s="169" t="s">
        <v>24</v>
      </c>
      <c r="C24" s="170"/>
      <c r="D24" s="170"/>
      <c r="E24" s="170"/>
      <c r="F24" s="79"/>
      <c r="G24" s="79"/>
      <c r="H24" s="79"/>
      <c r="I24" s="164"/>
      <c r="J24" s="164"/>
      <c r="K24" s="164"/>
      <c r="L24" s="164"/>
      <c r="M24" s="164"/>
      <c r="N24" s="164"/>
      <c r="O24" s="164"/>
      <c r="P24" s="164"/>
      <c r="Q24" s="164"/>
      <c r="R24" s="29"/>
      <c r="W24" s="5"/>
    </row>
    <row r="25" spans="1:23" s="4" customFormat="1" ht="15" customHeight="1" x14ac:dyDescent="0.25">
      <c r="B25" s="30"/>
      <c r="C25" s="6"/>
      <c r="D25" s="157" t="s">
        <v>58</v>
      </c>
      <c r="E25" s="158"/>
      <c r="F25" s="158"/>
      <c r="G25" s="158"/>
      <c r="H25" s="79"/>
      <c r="I25" s="164"/>
      <c r="J25" s="164"/>
      <c r="K25" s="164"/>
      <c r="L25" s="164"/>
      <c r="M25" s="164"/>
      <c r="N25" s="164"/>
      <c r="O25" s="164"/>
      <c r="P25" s="164"/>
      <c r="Q25" s="164"/>
      <c r="R25" s="29"/>
      <c r="W25" s="5"/>
    </row>
    <row r="26" spans="1:23" s="4" customFormat="1" ht="15" customHeight="1" x14ac:dyDescent="0.25">
      <c r="B26" s="30"/>
      <c r="C26" s="80"/>
      <c r="D26" s="158"/>
      <c r="E26" s="158"/>
      <c r="F26" s="158"/>
      <c r="G26" s="158"/>
      <c r="H26" s="77"/>
      <c r="I26" s="164"/>
      <c r="J26" s="164"/>
      <c r="K26" s="164"/>
      <c r="L26" s="164"/>
      <c r="M26" s="164"/>
      <c r="N26" s="164"/>
      <c r="O26" s="164"/>
      <c r="P26" s="164"/>
      <c r="Q26" s="164"/>
      <c r="R26" s="29"/>
      <c r="W26" s="5"/>
    </row>
    <row r="27" spans="1:23" s="4" customFormat="1" ht="17.25" customHeight="1" x14ac:dyDescent="0.25">
      <c r="B27" s="33"/>
      <c r="C27" s="6"/>
      <c r="D27" s="7"/>
      <c r="E27" s="7"/>
      <c r="F27" s="7"/>
      <c r="G27" s="7"/>
      <c r="H27" s="7"/>
      <c r="I27" s="7"/>
      <c r="J27" s="7"/>
      <c r="K27" s="7"/>
      <c r="L27" s="7"/>
      <c r="M27" s="7"/>
      <c r="N27" s="7"/>
      <c r="O27" s="7"/>
      <c r="P27" s="7"/>
      <c r="Q27" s="7"/>
      <c r="R27" s="34"/>
      <c r="W27" s="5"/>
    </row>
    <row r="28" spans="1:23" s="4" customFormat="1" ht="15" customHeight="1" x14ac:dyDescent="0.25">
      <c r="B28" s="128" t="s">
        <v>7</v>
      </c>
      <c r="C28" s="129"/>
      <c r="D28" s="149" t="s">
        <v>30</v>
      </c>
      <c r="E28" s="150"/>
      <c r="F28" s="150"/>
      <c r="G28" s="151"/>
      <c r="H28" s="146" t="s">
        <v>15</v>
      </c>
      <c r="I28" s="147" t="s">
        <v>40</v>
      </c>
      <c r="J28" s="140" t="s">
        <v>39</v>
      </c>
      <c r="K28" s="122" t="s">
        <v>41</v>
      </c>
      <c r="L28" s="119" t="s">
        <v>36</v>
      </c>
      <c r="M28" s="119" t="s">
        <v>29</v>
      </c>
      <c r="N28" s="122" t="s">
        <v>37</v>
      </c>
      <c r="O28" s="143" t="s">
        <v>38</v>
      </c>
      <c r="P28" s="143" t="s">
        <v>44</v>
      </c>
      <c r="Q28" s="175" t="s">
        <v>42</v>
      </c>
      <c r="R28" s="172" t="s">
        <v>19</v>
      </c>
      <c r="S28" s="81"/>
      <c r="T28" s="81"/>
      <c r="U28" s="81"/>
      <c r="V28" s="5"/>
    </row>
    <row r="29" spans="1:23" s="4" customFormat="1" ht="14.25" customHeight="1" x14ac:dyDescent="0.25">
      <c r="B29" s="130"/>
      <c r="C29" s="131"/>
      <c r="D29" s="138" t="s">
        <v>20</v>
      </c>
      <c r="E29" s="139"/>
      <c r="F29" s="139"/>
      <c r="G29" s="139"/>
      <c r="H29" s="146"/>
      <c r="I29" s="146"/>
      <c r="J29" s="141"/>
      <c r="K29" s="123"/>
      <c r="L29" s="120"/>
      <c r="M29" s="120"/>
      <c r="N29" s="123"/>
      <c r="O29" s="144"/>
      <c r="P29" s="144"/>
      <c r="Q29" s="176"/>
      <c r="R29" s="172"/>
      <c r="S29" s="81"/>
      <c r="T29" s="81"/>
      <c r="U29" s="81"/>
      <c r="V29" s="5"/>
    </row>
    <row r="30" spans="1:23" s="4" customFormat="1" ht="14.25" customHeight="1" x14ac:dyDescent="0.25">
      <c r="B30" s="132"/>
      <c r="C30" s="133"/>
      <c r="D30" s="66" t="s">
        <v>5</v>
      </c>
      <c r="E30" s="66" t="s">
        <v>6</v>
      </c>
      <c r="F30" s="64" t="s">
        <v>5</v>
      </c>
      <c r="G30" s="64" t="s">
        <v>6</v>
      </c>
      <c r="H30" s="138"/>
      <c r="I30" s="148"/>
      <c r="J30" s="142"/>
      <c r="K30" s="121"/>
      <c r="L30" s="121"/>
      <c r="M30" s="121"/>
      <c r="N30" s="121"/>
      <c r="O30" s="145"/>
      <c r="P30" s="145"/>
      <c r="Q30" s="177"/>
      <c r="R30" s="172"/>
      <c r="S30" s="81"/>
      <c r="T30" s="81"/>
      <c r="U30" s="81"/>
      <c r="V30" s="5"/>
    </row>
    <row r="31" spans="1:23" s="4" customFormat="1" ht="15" customHeight="1" x14ac:dyDescent="0.25">
      <c r="A31" s="82">
        <f t="shared" ref="A31:A61" si="1">IF(C31="","",(WEEKDAY(C31)))</f>
        <v>1</v>
      </c>
      <c r="B31" s="83" t="s">
        <v>45</v>
      </c>
      <c r="C31" s="44">
        <v>43891</v>
      </c>
      <c r="D31" s="14"/>
      <c r="E31" s="14"/>
      <c r="F31" s="14"/>
      <c r="G31" s="14"/>
      <c r="H31" s="84" t="str">
        <f>IF(D31&lt;&gt;"",((E31+(E31&lt;D31)-D31)+(G31+(G31&lt;F31)-F31))*24,IF(F31&lt;&gt;"",((E31+(E31&lt;D31)-D31)+(G31+(G31&lt;F31)-F31))*24,""))</f>
        <v/>
      </c>
      <c r="I31" s="39"/>
      <c r="J31" s="39"/>
      <c r="K31" s="39"/>
      <c r="L31" s="39"/>
      <c r="M31" s="39"/>
      <c r="N31" s="39"/>
      <c r="O31" s="39"/>
      <c r="P31" s="39"/>
      <c r="Q31" s="39"/>
      <c r="R31" s="85" t="str">
        <f t="shared" ref="R31:R61" si="2">IF(B31="Mo",$J$15,IF(B31="di",$J$16,IF(B31="mi",$J$17,IF(B31="do",$J$18,IF(B31="fr",$J$19,IF(B31="sa",$J$20,IF(B31="so",$J$21,IF(B31="",""))))))))</f>
        <v/>
      </c>
      <c r="S31" s="86"/>
      <c r="T31" s="86"/>
      <c r="U31" s="86"/>
      <c r="V31" s="5"/>
    </row>
    <row r="32" spans="1:23" s="4" customFormat="1" ht="15" customHeight="1" x14ac:dyDescent="0.25">
      <c r="A32" s="82">
        <f t="shared" si="1"/>
        <v>2</v>
      </c>
      <c r="B32" s="40" t="s">
        <v>46</v>
      </c>
      <c r="C32" s="44">
        <v>43892</v>
      </c>
      <c r="D32" s="14">
        <v>0.33333333333333331</v>
      </c>
      <c r="E32" s="14">
        <v>0.5</v>
      </c>
      <c r="F32" s="14"/>
      <c r="G32" s="14"/>
      <c r="H32" s="84">
        <f t="shared" ref="H32:H61" si="3">IF(D32&lt;&gt;"",((E32+(E32&lt;D32)-D32)+(G32+(G32&lt;F32)-F32))*24,IF(F32&lt;&gt;"",((E32+(E32&lt;D32)-D32)+(G32+(G32&lt;F32)-F32))*24,""))</f>
        <v>4</v>
      </c>
      <c r="I32" s="39"/>
      <c r="J32" s="39"/>
      <c r="K32" s="39"/>
      <c r="L32" s="39"/>
      <c r="M32" s="39"/>
      <c r="N32" s="39"/>
      <c r="O32" s="39"/>
      <c r="P32" s="39"/>
      <c r="Q32" s="39"/>
      <c r="R32" s="85">
        <f t="shared" si="2"/>
        <v>8.0000000000000018</v>
      </c>
      <c r="S32" s="86"/>
      <c r="T32" s="86"/>
      <c r="U32" s="86"/>
      <c r="V32" s="5"/>
    </row>
    <row r="33" spans="1:22" s="4" customFormat="1" ht="15" customHeight="1" x14ac:dyDescent="0.25">
      <c r="A33" s="82">
        <f t="shared" si="1"/>
        <v>3</v>
      </c>
      <c r="B33" s="40" t="s">
        <v>47</v>
      </c>
      <c r="C33" s="44">
        <v>43893</v>
      </c>
      <c r="D33" s="14">
        <v>0.33333333333333331</v>
      </c>
      <c r="E33" s="14">
        <v>0.5</v>
      </c>
      <c r="F33" s="14"/>
      <c r="G33" s="14"/>
      <c r="H33" s="84">
        <f t="shared" si="3"/>
        <v>4</v>
      </c>
      <c r="I33" s="39"/>
      <c r="J33" s="39"/>
      <c r="K33" s="39"/>
      <c r="L33" s="39"/>
      <c r="M33" s="39"/>
      <c r="N33" s="39"/>
      <c r="O33" s="39"/>
      <c r="P33" s="39"/>
      <c r="Q33" s="39"/>
      <c r="R33" s="85">
        <f t="shared" si="2"/>
        <v>8.0000000000000018</v>
      </c>
      <c r="S33" s="86"/>
      <c r="T33" s="86"/>
      <c r="U33" s="86"/>
    </row>
    <row r="34" spans="1:22" s="4" customFormat="1" ht="15" customHeight="1" x14ac:dyDescent="0.25">
      <c r="A34" s="82">
        <f t="shared" si="1"/>
        <v>4</v>
      </c>
      <c r="B34" s="40" t="s">
        <v>48</v>
      </c>
      <c r="C34" s="44">
        <v>43894</v>
      </c>
      <c r="D34" s="14">
        <v>0.33333333333333331</v>
      </c>
      <c r="E34" s="14">
        <v>0.5</v>
      </c>
      <c r="F34" s="14"/>
      <c r="G34" s="14"/>
      <c r="H34" s="84">
        <f t="shared" si="3"/>
        <v>4</v>
      </c>
      <c r="I34" s="39"/>
      <c r="J34" s="39"/>
      <c r="K34" s="39"/>
      <c r="L34" s="39"/>
      <c r="M34" s="39"/>
      <c r="N34" s="39"/>
      <c r="O34" s="39"/>
      <c r="P34" s="39"/>
      <c r="Q34" s="39"/>
      <c r="R34" s="85">
        <f t="shared" si="2"/>
        <v>8.0000000000000018</v>
      </c>
      <c r="S34" s="86"/>
      <c r="T34" s="86"/>
      <c r="U34" s="86"/>
    </row>
    <row r="35" spans="1:22" s="4" customFormat="1" ht="15" customHeight="1" x14ac:dyDescent="0.25">
      <c r="A35" s="82">
        <f t="shared" si="1"/>
        <v>5</v>
      </c>
      <c r="B35" s="40" t="s">
        <v>49</v>
      </c>
      <c r="C35" s="44">
        <v>43895</v>
      </c>
      <c r="D35" s="14"/>
      <c r="E35" s="14"/>
      <c r="F35" s="14"/>
      <c r="G35" s="14"/>
      <c r="H35" s="84" t="str">
        <f t="shared" si="3"/>
        <v/>
      </c>
      <c r="I35" s="39"/>
      <c r="J35" s="39"/>
      <c r="K35" s="39"/>
      <c r="L35" s="39"/>
      <c r="M35" s="39"/>
      <c r="N35" s="39"/>
      <c r="O35" s="39"/>
      <c r="P35" s="39"/>
      <c r="Q35" s="39"/>
      <c r="R35" s="85">
        <f t="shared" si="2"/>
        <v>8.0000000000000018</v>
      </c>
      <c r="S35" s="86"/>
      <c r="T35" s="86"/>
      <c r="U35" s="86"/>
    </row>
    <row r="36" spans="1:22" s="4" customFormat="1" ht="15" customHeight="1" x14ac:dyDescent="0.25">
      <c r="A36" s="82">
        <f t="shared" si="1"/>
        <v>6</v>
      </c>
      <c r="B36" s="40" t="s">
        <v>50</v>
      </c>
      <c r="C36" s="44">
        <v>43896</v>
      </c>
      <c r="D36" s="14"/>
      <c r="E36" s="14"/>
      <c r="F36" s="14"/>
      <c r="G36" s="14"/>
      <c r="H36" s="84" t="str">
        <f t="shared" si="3"/>
        <v/>
      </c>
      <c r="I36" s="39"/>
      <c r="J36" s="39"/>
      <c r="K36" s="39"/>
      <c r="L36" s="39"/>
      <c r="M36" s="39"/>
      <c r="N36" s="39"/>
      <c r="O36" s="39"/>
      <c r="P36" s="39"/>
      <c r="Q36" s="39"/>
      <c r="R36" s="85">
        <f t="shared" si="2"/>
        <v>8.0000000000000018</v>
      </c>
      <c r="S36" s="86"/>
      <c r="T36" s="86"/>
      <c r="U36" s="86"/>
    </row>
    <row r="37" spans="1:22" s="4" customFormat="1" ht="15" customHeight="1" x14ac:dyDescent="0.25">
      <c r="A37" s="82">
        <f t="shared" si="1"/>
        <v>7</v>
      </c>
      <c r="B37" s="87" t="s">
        <v>51</v>
      </c>
      <c r="C37" s="44">
        <v>43897</v>
      </c>
      <c r="D37" s="14"/>
      <c r="E37" s="14"/>
      <c r="F37" s="14"/>
      <c r="G37" s="14"/>
      <c r="H37" s="84" t="str">
        <f t="shared" si="3"/>
        <v/>
      </c>
      <c r="I37" s="39"/>
      <c r="J37" s="39"/>
      <c r="K37" s="39"/>
      <c r="L37" s="39"/>
      <c r="M37" s="39"/>
      <c r="N37" s="39"/>
      <c r="O37" s="39"/>
      <c r="P37" s="39"/>
      <c r="Q37" s="39"/>
      <c r="R37" s="85" t="str">
        <f t="shared" si="2"/>
        <v/>
      </c>
      <c r="S37" s="86"/>
      <c r="T37" s="86"/>
      <c r="U37" s="86"/>
      <c r="V37" s="5"/>
    </row>
    <row r="38" spans="1:22" s="4" customFormat="1" ht="15" customHeight="1" x14ac:dyDescent="0.25">
      <c r="A38" s="82">
        <f t="shared" si="1"/>
        <v>1</v>
      </c>
      <c r="B38" s="87" t="s">
        <v>45</v>
      </c>
      <c r="C38" s="44">
        <v>43898</v>
      </c>
      <c r="D38" s="14"/>
      <c r="E38" s="14"/>
      <c r="F38" s="14"/>
      <c r="G38" s="14"/>
      <c r="H38" s="84" t="str">
        <f t="shared" si="3"/>
        <v/>
      </c>
      <c r="I38" s="39"/>
      <c r="J38" s="39"/>
      <c r="K38" s="39"/>
      <c r="L38" s="39"/>
      <c r="M38" s="39"/>
      <c r="N38" s="39"/>
      <c r="O38" s="39"/>
      <c r="P38" s="39"/>
      <c r="Q38" s="39"/>
      <c r="R38" s="85" t="str">
        <f t="shared" si="2"/>
        <v/>
      </c>
      <c r="S38" s="86"/>
      <c r="T38" s="86"/>
      <c r="U38" s="86"/>
    </row>
    <row r="39" spans="1:22" s="4" customFormat="1" ht="15" customHeight="1" x14ac:dyDescent="0.25">
      <c r="A39" s="82">
        <f t="shared" si="1"/>
        <v>2</v>
      </c>
      <c r="B39" s="40" t="s">
        <v>46</v>
      </c>
      <c r="C39" s="44">
        <v>43899</v>
      </c>
      <c r="D39" s="14">
        <v>0.33333333333333331</v>
      </c>
      <c r="E39" s="14">
        <v>0.5</v>
      </c>
      <c r="F39" s="14"/>
      <c r="G39" s="14"/>
      <c r="H39" s="84">
        <f t="shared" si="3"/>
        <v>4</v>
      </c>
      <c r="I39" s="39"/>
      <c r="J39" s="39"/>
      <c r="K39" s="39"/>
      <c r="L39" s="39"/>
      <c r="M39" s="39"/>
      <c r="N39" s="39"/>
      <c r="O39" s="39"/>
      <c r="P39" s="39"/>
      <c r="Q39" s="39"/>
      <c r="R39" s="85">
        <f t="shared" si="2"/>
        <v>8.0000000000000018</v>
      </c>
      <c r="S39" s="86"/>
      <c r="T39" s="86"/>
      <c r="U39" s="86"/>
    </row>
    <row r="40" spans="1:22" s="4" customFormat="1" ht="15" customHeight="1" x14ac:dyDescent="0.25">
      <c r="A40" s="82">
        <f t="shared" si="1"/>
        <v>3</v>
      </c>
      <c r="B40" s="40" t="s">
        <v>47</v>
      </c>
      <c r="C40" s="44">
        <v>43900</v>
      </c>
      <c r="D40" s="14">
        <v>0.33333333333333331</v>
      </c>
      <c r="E40" s="14">
        <v>0.45833333333333331</v>
      </c>
      <c r="F40" s="14"/>
      <c r="G40" s="14"/>
      <c r="H40" s="84">
        <f t="shared" si="3"/>
        <v>3</v>
      </c>
      <c r="I40" s="39"/>
      <c r="J40" s="39"/>
      <c r="K40" s="39"/>
      <c r="L40" s="39"/>
      <c r="M40" s="39"/>
      <c r="N40" s="39">
        <v>1</v>
      </c>
      <c r="O40" s="39"/>
      <c r="P40" s="39"/>
      <c r="Q40" s="39"/>
      <c r="R40" s="85">
        <f t="shared" si="2"/>
        <v>8.0000000000000018</v>
      </c>
      <c r="S40" s="86"/>
      <c r="T40" s="86"/>
      <c r="U40" s="86"/>
    </row>
    <row r="41" spans="1:22" s="4" customFormat="1" ht="15" customHeight="1" x14ac:dyDescent="0.25">
      <c r="A41" s="82">
        <f t="shared" si="1"/>
        <v>4</v>
      </c>
      <c r="B41" s="40" t="s">
        <v>48</v>
      </c>
      <c r="C41" s="44">
        <v>43901</v>
      </c>
      <c r="D41" s="14"/>
      <c r="E41" s="14"/>
      <c r="F41" s="14"/>
      <c r="G41" s="14"/>
      <c r="H41" s="84" t="str">
        <f t="shared" si="3"/>
        <v/>
      </c>
      <c r="I41" s="39"/>
      <c r="J41" s="39"/>
      <c r="K41" s="39"/>
      <c r="L41" s="39"/>
      <c r="M41" s="39">
        <v>4</v>
      </c>
      <c r="N41" s="39"/>
      <c r="O41" s="39"/>
      <c r="P41" s="39"/>
      <c r="Q41" s="39"/>
      <c r="R41" s="85">
        <f t="shared" si="2"/>
        <v>8.0000000000000018</v>
      </c>
      <c r="S41" s="86"/>
      <c r="T41" s="86"/>
      <c r="U41" s="86"/>
    </row>
    <row r="42" spans="1:22" s="4" customFormat="1" ht="15" customHeight="1" x14ac:dyDescent="0.25">
      <c r="A42" s="82">
        <f t="shared" si="1"/>
        <v>5</v>
      </c>
      <c r="B42" s="40" t="s">
        <v>49</v>
      </c>
      <c r="C42" s="44">
        <v>43902</v>
      </c>
      <c r="D42" s="14"/>
      <c r="E42" s="14"/>
      <c r="F42" s="14"/>
      <c r="G42" s="14"/>
      <c r="H42" s="84" t="str">
        <f t="shared" si="3"/>
        <v/>
      </c>
      <c r="I42" s="39"/>
      <c r="J42" s="39"/>
      <c r="K42" s="39"/>
      <c r="L42" s="39"/>
      <c r="M42" s="39"/>
      <c r="N42" s="39"/>
      <c r="O42" s="39"/>
      <c r="P42" s="39"/>
      <c r="Q42" s="39"/>
      <c r="R42" s="85">
        <f t="shared" si="2"/>
        <v>8.0000000000000018</v>
      </c>
      <c r="S42" s="86"/>
      <c r="T42" s="86"/>
      <c r="U42" s="86"/>
    </row>
    <row r="43" spans="1:22" s="4" customFormat="1" ht="15" customHeight="1" x14ac:dyDescent="0.25">
      <c r="A43" s="82">
        <f t="shared" si="1"/>
        <v>6</v>
      </c>
      <c r="B43" s="40" t="s">
        <v>50</v>
      </c>
      <c r="C43" s="44">
        <v>43903</v>
      </c>
      <c r="D43" s="14"/>
      <c r="E43" s="14"/>
      <c r="F43" s="14"/>
      <c r="G43" s="14"/>
      <c r="H43" s="84" t="str">
        <f t="shared" si="3"/>
        <v/>
      </c>
      <c r="I43" s="39"/>
      <c r="J43" s="39"/>
      <c r="K43" s="39"/>
      <c r="L43" s="39"/>
      <c r="M43" s="39"/>
      <c r="N43" s="39"/>
      <c r="O43" s="39"/>
      <c r="P43" s="39"/>
      <c r="Q43" s="39"/>
      <c r="R43" s="85">
        <f t="shared" si="2"/>
        <v>8.0000000000000018</v>
      </c>
      <c r="S43" s="86"/>
      <c r="T43" s="86"/>
      <c r="U43" s="86"/>
    </row>
    <row r="44" spans="1:22" s="4" customFormat="1" ht="15" customHeight="1" x14ac:dyDescent="0.25">
      <c r="A44" s="82">
        <f t="shared" si="1"/>
        <v>7</v>
      </c>
      <c r="B44" s="87" t="s">
        <v>51</v>
      </c>
      <c r="C44" s="44">
        <v>43904</v>
      </c>
      <c r="D44" s="14"/>
      <c r="E44" s="14"/>
      <c r="F44" s="14"/>
      <c r="G44" s="14"/>
      <c r="H44" s="84" t="str">
        <f t="shared" si="3"/>
        <v/>
      </c>
      <c r="I44" s="39"/>
      <c r="J44" s="39"/>
      <c r="K44" s="39"/>
      <c r="L44" s="39"/>
      <c r="M44" s="39"/>
      <c r="N44" s="39"/>
      <c r="O44" s="39"/>
      <c r="P44" s="39"/>
      <c r="Q44" s="39"/>
      <c r="R44" s="85" t="str">
        <f t="shared" si="2"/>
        <v/>
      </c>
      <c r="S44" s="86"/>
      <c r="T44" s="86"/>
      <c r="U44" s="86"/>
    </row>
    <row r="45" spans="1:22" s="4" customFormat="1" ht="15" customHeight="1" x14ac:dyDescent="0.25">
      <c r="A45" s="82">
        <f t="shared" si="1"/>
        <v>1</v>
      </c>
      <c r="B45" s="87" t="s">
        <v>45</v>
      </c>
      <c r="C45" s="44">
        <v>43905</v>
      </c>
      <c r="D45" s="14"/>
      <c r="E45" s="14"/>
      <c r="F45" s="14"/>
      <c r="G45" s="14"/>
      <c r="H45" s="84" t="str">
        <f t="shared" si="3"/>
        <v/>
      </c>
      <c r="I45" s="39"/>
      <c r="J45" s="39"/>
      <c r="K45" s="39"/>
      <c r="L45" s="39"/>
      <c r="M45" s="39"/>
      <c r="N45" s="39"/>
      <c r="O45" s="39"/>
      <c r="P45" s="39"/>
      <c r="Q45" s="39"/>
      <c r="R45" s="85" t="str">
        <f t="shared" si="2"/>
        <v/>
      </c>
      <c r="S45" s="86"/>
      <c r="T45" s="86"/>
      <c r="U45" s="86"/>
    </row>
    <row r="46" spans="1:22" s="4" customFormat="1" ht="15" customHeight="1" x14ac:dyDescent="0.25">
      <c r="A46" s="82">
        <f t="shared" si="1"/>
        <v>2</v>
      </c>
      <c r="B46" s="40" t="s">
        <v>46</v>
      </c>
      <c r="C46" s="44">
        <v>43906</v>
      </c>
      <c r="D46" s="14"/>
      <c r="E46" s="14"/>
      <c r="F46" s="14"/>
      <c r="G46" s="14"/>
      <c r="H46" s="84" t="str">
        <f t="shared" si="3"/>
        <v/>
      </c>
      <c r="I46" s="39">
        <v>8</v>
      </c>
      <c r="J46" s="39"/>
      <c r="K46" s="39"/>
      <c r="L46" s="39"/>
      <c r="M46" s="39"/>
      <c r="N46" s="39"/>
      <c r="O46" s="39"/>
      <c r="P46" s="39"/>
      <c r="Q46" s="39"/>
      <c r="R46" s="85">
        <f t="shared" si="2"/>
        <v>8.0000000000000018</v>
      </c>
      <c r="S46" s="86"/>
      <c r="T46" s="86"/>
      <c r="U46" s="86"/>
    </row>
    <row r="47" spans="1:22" s="4" customFormat="1" ht="15" customHeight="1" x14ac:dyDescent="0.25">
      <c r="A47" s="82">
        <f t="shared" si="1"/>
        <v>3</v>
      </c>
      <c r="B47" s="40" t="s">
        <v>47</v>
      </c>
      <c r="C47" s="44">
        <v>43907</v>
      </c>
      <c r="D47" s="14"/>
      <c r="E47" s="14"/>
      <c r="F47" s="14"/>
      <c r="G47" s="14"/>
      <c r="H47" s="84" t="str">
        <f t="shared" si="3"/>
        <v/>
      </c>
      <c r="I47" s="39">
        <v>8</v>
      </c>
      <c r="J47" s="39"/>
      <c r="K47" s="39"/>
      <c r="L47" s="39"/>
      <c r="M47" s="39"/>
      <c r="N47" s="39"/>
      <c r="O47" s="39"/>
      <c r="P47" s="39"/>
      <c r="Q47" s="39"/>
      <c r="R47" s="85">
        <f t="shared" si="2"/>
        <v>8.0000000000000018</v>
      </c>
      <c r="S47" s="86"/>
      <c r="T47" s="86"/>
      <c r="U47" s="86"/>
    </row>
    <row r="48" spans="1:22" s="4" customFormat="1" ht="15" customHeight="1" x14ac:dyDescent="0.25">
      <c r="A48" s="82">
        <f t="shared" si="1"/>
        <v>4</v>
      </c>
      <c r="B48" s="40" t="s">
        <v>48</v>
      </c>
      <c r="C48" s="44">
        <v>43908</v>
      </c>
      <c r="D48" s="14"/>
      <c r="E48" s="14"/>
      <c r="F48" s="14"/>
      <c r="G48" s="14"/>
      <c r="H48" s="84" t="str">
        <f t="shared" si="3"/>
        <v/>
      </c>
      <c r="I48" s="39">
        <v>8</v>
      </c>
      <c r="J48" s="39"/>
      <c r="K48" s="39"/>
      <c r="L48" s="39"/>
      <c r="M48" s="39"/>
      <c r="N48" s="39"/>
      <c r="O48" s="39"/>
      <c r="P48" s="39"/>
      <c r="Q48" s="39"/>
      <c r="R48" s="85">
        <f t="shared" si="2"/>
        <v>8.0000000000000018</v>
      </c>
      <c r="S48" s="86"/>
      <c r="T48" s="86"/>
      <c r="U48" s="86"/>
    </row>
    <row r="49" spans="1:22" s="6" customFormat="1" ht="15" customHeight="1" x14ac:dyDescent="0.25">
      <c r="A49" s="82">
        <f t="shared" si="1"/>
        <v>5</v>
      </c>
      <c r="B49" s="40" t="s">
        <v>49</v>
      </c>
      <c r="C49" s="44">
        <v>43909</v>
      </c>
      <c r="D49" s="14"/>
      <c r="E49" s="14"/>
      <c r="F49" s="14"/>
      <c r="G49" s="14"/>
      <c r="H49" s="84" t="str">
        <f t="shared" si="3"/>
        <v/>
      </c>
      <c r="I49" s="39">
        <v>8</v>
      </c>
      <c r="J49" s="39"/>
      <c r="K49" s="39"/>
      <c r="L49" s="39"/>
      <c r="M49" s="39"/>
      <c r="N49" s="39"/>
      <c r="O49" s="39"/>
      <c r="P49" s="39"/>
      <c r="Q49" s="39"/>
      <c r="R49" s="85">
        <f t="shared" si="2"/>
        <v>8.0000000000000018</v>
      </c>
      <c r="S49" s="86"/>
      <c r="T49" s="86"/>
      <c r="U49" s="86"/>
    </row>
    <row r="50" spans="1:22" s="4" customFormat="1" ht="15" customHeight="1" x14ac:dyDescent="0.25">
      <c r="A50" s="82">
        <f t="shared" si="1"/>
        <v>6</v>
      </c>
      <c r="B50" s="40" t="s">
        <v>50</v>
      </c>
      <c r="C50" s="44">
        <v>43910</v>
      </c>
      <c r="D50" s="14"/>
      <c r="E50" s="14"/>
      <c r="F50" s="14"/>
      <c r="G50" s="14"/>
      <c r="H50" s="84" t="str">
        <f t="shared" si="3"/>
        <v/>
      </c>
      <c r="I50" s="39">
        <v>8</v>
      </c>
      <c r="J50" s="39"/>
      <c r="K50" s="39"/>
      <c r="L50" s="39"/>
      <c r="M50" s="39"/>
      <c r="N50" s="39"/>
      <c r="O50" s="39"/>
      <c r="P50" s="39"/>
      <c r="Q50" s="39"/>
      <c r="R50" s="85">
        <f t="shared" si="2"/>
        <v>8.0000000000000018</v>
      </c>
      <c r="S50" s="86"/>
      <c r="T50" s="86"/>
      <c r="U50" s="86"/>
    </row>
    <row r="51" spans="1:22" s="4" customFormat="1" ht="15" customHeight="1" x14ac:dyDescent="0.25">
      <c r="A51" s="82">
        <f t="shared" si="1"/>
        <v>7</v>
      </c>
      <c r="B51" s="87" t="s">
        <v>51</v>
      </c>
      <c r="C51" s="44">
        <v>43911</v>
      </c>
      <c r="D51" s="14"/>
      <c r="E51" s="14"/>
      <c r="F51" s="14"/>
      <c r="G51" s="14"/>
      <c r="H51" s="84" t="str">
        <f t="shared" si="3"/>
        <v/>
      </c>
      <c r="I51" s="39"/>
      <c r="J51" s="39"/>
      <c r="K51" s="39"/>
      <c r="L51" s="39"/>
      <c r="M51" s="39"/>
      <c r="N51" s="39"/>
      <c r="O51" s="39"/>
      <c r="P51" s="39"/>
      <c r="Q51" s="39"/>
      <c r="R51" s="85" t="str">
        <f t="shared" si="2"/>
        <v/>
      </c>
      <c r="S51" s="86"/>
      <c r="T51" s="86"/>
      <c r="U51" s="86"/>
    </row>
    <row r="52" spans="1:22" s="4" customFormat="1" ht="15" customHeight="1" x14ac:dyDescent="0.25">
      <c r="A52" s="82">
        <f t="shared" si="1"/>
        <v>1</v>
      </c>
      <c r="B52" s="87" t="s">
        <v>45</v>
      </c>
      <c r="C52" s="44">
        <v>43912</v>
      </c>
      <c r="D52" s="14"/>
      <c r="E52" s="14"/>
      <c r="F52" s="14"/>
      <c r="G52" s="14"/>
      <c r="H52" s="84" t="str">
        <f t="shared" si="3"/>
        <v/>
      </c>
      <c r="I52" s="39"/>
      <c r="J52" s="39"/>
      <c r="K52" s="39"/>
      <c r="L52" s="39"/>
      <c r="M52" s="39"/>
      <c r="N52" s="39"/>
      <c r="O52" s="39"/>
      <c r="P52" s="39"/>
      <c r="Q52" s="39"/>
      <c r="R52" s="85" t="str">
        <f t="shared" si="2"/>
        <v/>
      </c>
      <c r="S52" s="86"/>
      <c r="T52" s="86"/>
      <c r="U52" s="86"/>
    </row>
    <row r="53" spans="1:22" s="4" customFormat="1" ht="15" customHeight="1" x14ac:dyDescent="0.25">
      <c r="A53" s="82">
        <f t="shared" si="1"/>
        <v>2</v>
      </c>
      <c r="B53" s="40" t="s">
        <v>46</v>
      </c>
      <c r="C53" s="44">
        <v>43913</v>
      </c>
      <c r="D53" s="14">
        <v>0.33333333333333331</v>
      </c>
      <c r="E53" s="14">
        <v>0.41666666666666669</v>
      </c>
      <c r="F53" s="14"/>
      <c r="G53" s="14"/>
      <c r="H53" s="84">
        <f t="shared" si="3"/>
        <v>2.0000000000000009</v>
      </c>
      <c r="I53" s="39"/>
      <c r="J53" s="39"/>
      <c r="K53" s="39"/>
      <c r="L53" s="39"/>
      <c r="M53" s="39"/>
      <c r="N53" s="39"/>
      <c r="O53" s="39"/>
      <c r="P53" s="39"/>
      <c r="Q53" s="39"/>
      <c r="R53" s="85">
        <f t="shared" si="2"/>
        <v>8.0000000000000018</v>
      </c>
      <c r="S53" s="86"/>
      <c r="T53" s="86"/>
      <c r="U53" s="86"/>
    </row>
    <row r="54" spans="1:22" s="4" customFormat="1" ht="15" customHeight="1" x14ac:dyDescent="0.25">
      <c r="A54" s="82">
        <f t="shared" si="1"/>
        <v>3</v>
      </c>
      <c r="B54" s="40" t="s">
        <v>47</v>
      </c>
      <c r="C54" s="44">
        <v>43914</v>
      </c>
      <c r="D54" s="14"/>
      <c r="E54" s="14"/>
      <c r="F54" s="14"/>
      <c r="G54" s="14"/>
      <c r="H54" s="84" t="str">
        <f t="shared" si="3"/>
        <v/>
      </c>
      <c r="I54" s="39"/>
      <c r="J54" s="39">
        <v>8</v>
      </c>
      <c r="K54" s="39"/>
      <c r="L54" s="39"/>
      <c r="M54" s="39"/>
      <c r="N54" s="39"/>
      <c r="O54" s="39"/>
      <c r="P54" s="39"/>
      <c r="Q54" s="39"/>
      <c r="R54" s="85">
        <f t="shared" si="2"/>
        <v>8.0000000000000018</v>
      </c>
      <c r="S54" s="86"/>
      <c r="T54" s="86"/>
      <c r="U54" s="86"/>
    </row>
    <row r="55" spans="1:22" s="4" customFormat="1" ht="15" customHeight="1" x14ac:dyDescent="0.25">
      <c r="A55" s="82">
        <f t="shared" si="1"/>
        <v>4</v>
      </c>
      <c r="B55" s="40" t="s">
        <v>48</v>
      </c>
      <c r="C55" s="44">
        <v>43915</v>
      </c>
      <c r="D55" s="14"/>
      <c r="E55" s="14"/>
      <c r="F55" s="14"/>
      <c r="G55" s="14"/>
      <c r="H55" s="84" t="str">
        <f t="shared" si="3"/>
        <v/>
      </c>
      <c r="I55" s="39"/>
      <c r="J55" s="39"/>
      <c r="K55" s="39"/>
      <c r="L55" s="39"/>
      <c r="M55" s="39"/>
      <c r="N55" s="39"/>
      <c r="O55" s="39"/>
      <c r="P55" s="39"/>
      <c r="Q55" s="39"/>
      <c r="R55" s="85">
        <f t="shared" si="2"/>
        <v>8.0000000000000018</v>
      </c>
      <c r="S55" s="86"/>
      <c r="T55" s="86"/>
      <c r="U55" s="86"/>
    </row>
    <row r="56" spans="1:22" s="4" customFormat="1" ht="15" customHeight="1" x14ac:dyDescent="0.25">
      <c r="A56" s="82">
        <f t="shared" si="1"/>
        <v>5</v>
      </c>
      <c r="B56" s="40" t="s">
        <v>49</v>
      </c>
      <c r="C56" s="44">
        <v>43916</v>
      </c>
      <c r="D56" s="14"/>
      <c r="E56" s="14"/>
      <c r="F56" s="14"/>
      <c r="G56" s="14"/>
      <c r="H56" s="84" t="str">
        <f t="shared" si="3"/>
        <v/>
      </c>
      <c r="I56" s="39"/>
      <c r="J56" s="39"/>
      <c r="K56" s="39"/>
      <c r="L56" s="39"/>
      <c r="M56" s="39"/>
      <c r="N56" s="39"/>
      <c r="O56" s="39"/>
      <c r="P56" s="39"/>
      <c r="Q56" s="39"/>
      <c r="R56" s="85">
        <f t="shared" si="2"/>
        <v>8.0000000000000018</v>
      </c>
      <c r="S56" s="86"/>
      <c r="T56" s="86"/>
      <c r="U56" s="86"/>
    </row>
    <row r="57" spans="1:22" s="4" customFormat="1" ht="15" customHeight="1" x14ac:dyDescent="0.25">
      <c r="A57" s="82">
        <f t="shared" si="1"/>
        <v>6</v>
      </c>
      <c r="B57" s="40" t="s">
        <v>50</v>
      </c>
      <c r="C57" s="44">
        <v>43917</v>
      </c>
      <c r="D57" s="14"/>
      <c r="E57" s="14"/>
      <c r="F57" s="14"/>
      <c r="G57" s="14"/>
      <c r="H57" s="84" t="str">
        <f t="shared" si="3"/>
        <v/>
      </c>
      <c r="I57" s="39"/>
      <c r="J57" s="39"/>
      <c r="K57" s="39"/>
      <c r="L57" s="39"/>
      <c r="M57" s="39"/>
      <c r="N57" s="39"/>
      <c r="O57" s="39"/>
      <c r="P57" s="39"/>
      <c r="Q57" s="39"/>
      <c r="R57" s="85">
        <f t="shared" si="2"/>
        <v>8.0000000000000018</v>
      </c>
      <c r="S57" s="86"/>
      <c r="T57" s="86"/>
      <c r="U57" s="86"/>
    </row>
    <row r="58" spans="1:22" s="4" customFormat="1" ht="15" customHeight="1" x14ac:dyDescent="0.25">
      <c r="A58" s="82">
        <f t="shared" si="1"/>
        <v>7</v>
      </c>
      <c r="B58" s="87" t="s">
        <v>51</v>
      </c>
      <c r="C58" s="44">
        <v>43918</v>
      </c>
      <c r="D58" s="14"/>
      <c r="E58" s="14"/>
      <c r="F58" s="14"/>
      <c r="G58" s="14"/>
      <c r="H58" s="84" t="str">
        <f t="shared" si="3"/>
        <v/>
      </c>
      <c r="I58" s="39"/>
      <c r="J58" s="39"/>
      <c r="K58" s="39"/>
      <c r="L58" s="39"/>
      <c r="M58" s="39"/>
      <c r="N58" s="39"/>
      <c r="O58" s="39"/>
      <c r="P58" s="39"/>
      <c r="Q58" s="39"/>
      <c r="R58" s="85" t="str">
        <f t="shared" si="2"/>
        <v/>
      </c>
      <c r="S58" s="86"/>
      <c r="T58" s="86"/>
      <c r="U58" s="86"/>
    </row>
    <row r="59" spans="1:22" s="4" customFormat="1" ht="15" customHeight="1" x14ac:dyDescent="0.25">
      <c r="A59" s="82">
        <f t="shared" si="1"/>
        <v>1</v>
      </c>
      <c r="B59" s="87" t="s">
        <v>45</v>
      </c>
      <c r="C59" s="44">
        <v>43919</v>
      </c>
      <c r="D59" s="14"/>
      <c r="E59" s="14"/>
      <c r="F59" s="14"/>
      <c r="G59" s="14"/>
      <c r="H59" s="84" t="str">
        <f t="shared" si="3"/>
        <v/>
      </c>
      <c r="I59" s="39"/>
      <c r="J59" s="39"/>
      <c r="K59" s="39"/>
      <c r="L59" s="39"/>
      <c r="M59" s="39"/>
      <c r="N59" s="39"/>
      <c r="O59" s="39"/>
      <c r="P59" s="39"/>
      <c r="Q59" s="39"/>
      <c r="R59" s="85" t="str">
        <f t="shared" si="2"/>
        <v/>
      </c>
      <c r="S59" s="86"/>
      <c r="T59" s="86"/>
      <c r="U59" s="86"/>
    </row>
    <row r="60" spans="1:22" s="4" customFormat="1" ht="15" customHeight="1" x14ac:dyDescent="0.25">
      <c r="A60" s="82">
        <f t="shared" si="1"/>
        <v>2</v>
      </c>
      <c r="B60" s="40" t="s">
        <v>46</v>
      </c>
      <c r="C60" s="44">
        <v>43920</v>
      </c>
      <c r="D60" s="14">
        <v>0.33333333333333331</v>
      </c>
      <c r="E60" s="14">
        <v>0.41666666666666669</v>
      </c>
      <c r="F60" s="14"/>
      <c r="G60" s="14"/>
      <c r="H60" s="84">
        <f t="shared" si="3"/>
        <v>2.0000000000000009</v>
      </c>
      <c r="I60" s="39"/>
      <c r="J60" s="39"/>
      <c r="K60" s="39"/>
      <c r="L60" s="39"/>
      <c r="M60" s="39"/>
      <c r="N60" s="39"/>
      <c r="O60" s="39"/>
      <c r="P60" s="39"/>
      <c r="Q60" s="39"/>
      <c r="R60" s="85">
        <f t="shared" si="2"/>
        <v>8.0000000000000018</v>
      </c>
      <c r="S60" s="86"/>
      <c r="T60" s="86"/>
      <c r="U60" s="86"/>
    </row>
    <row r="61" spans="1:22" s="4" customFormat="1" ht="15" customHeight="1" x14ac:dyDescent="0.25">
      <c r="A61" s="82">
        <f t="shared" si="1"/>
        <v>3</v>
      </c>
      <c r="B61" s="40" t="s">
        <v>47</v>
      </c>
      <c r="C61" s="44">
        <v>43921</v>
      </c>
      <c r="D61" s="14"/>
      <c r="E61" s="14"/>
      <c r="F61" s="14"/>
      <c r="G61" s="14"/>
      <c r="H61" s="84" t="str">
        <f t="shared" si="3"/>
        <v/>
      </c>
      <c r="I61" s="39"/>
      <c r="J61" s="39"/>
      <c r="K61" s="39"/>
      <c r="L61" s="39"/>
      <c r="M61" s="39"/>
      <c r="N61" s="39"/>
      <c r="O61" s="39"/>
      <c r="P61" s="39"/>
      <c r="Q61" s="39"/>
      <c r="R61" s="85">
        <f t="shared" si="2"/>
        <v>8.0000000000000018</v>
      </c>
      <c r="S61" s="86"/>
      <c r="T61" s="86"/>
      <c r="U61" s="86"/>
    </row>
    <row r="62" spans="1:22" s="4" customFormat="1" ht="15" customHeight="1" x14ac:dyDescent="0.25">
      <c r="B62" s="126" t="s">
        <v>10</v>
      </c>
      <c r="C62" s="127"/>
      <c r="D62" s="127"/>
      <c r="E62" s="127"/>
      <c r="F62" s="127"/>
      <c r="G62" s="127"/>
      <c r="H62" s="88">
        <f>SUM(H31:H61)</f>
        <v>23</v>
      </c>
      <c r="I62" s="88">
        <f t="shared" ref="I62:Q62" si="4">SUM(I31:I61)</f>
        <v>40</v>
      </c>
      <c r="J62" s="88">
        <f t="shared" si="4"/>
        <v>8</v>
      </c>
      <c r="K62" s="88">
        <f t="shared" si="4"/>
        <v>0</v>
      </c>
      <c r="L62" s="88">
        <f t="shared" si="4"/>
        <v>0</v>
      </c>
      <c r="M62" s="88">
        <f t="shared" si="4"/>
        <v>4</v>
      </c>
      <c r="N62" s="88">
        <f t="shared" si="4"/>
        <v>1</v>
      </c>
      <c r="O62" s="88">
        <f t="shared" si="4"/>
        <v>0</v>
      </c>
      <c r="P62" s="88">
        <f t="shared" si="4"/>
        <v>0</v>
      </c>
      <c r="Q62" s="88">
        <f t="shared" si="4"/>
        <v>0</v>
      </c>
      <c r="R62" s="89">
        <f>SUM(R31:R61)</f>
        <v>176.00000000000003</v>
      </c>
      <c r="S62" s="8"/>
      <c r="T62" s="8"/>
      <c r="U62" s="8"/>
      <c r="V62" s="8"/>
    </row>
    <row r="63" spans="1:22" s="4" customFormat="1" ht="15" customHeight="1" x14ac:dyDescent="0.25">
      <c r="B63" s="65"/>
      <c r="C63" s="90"/>
      <c r="D63" s="90"/>
      <c r="E63" s="90"/>
      <c r="F63" s="90"/>
      <c r="G63" s="90"/>
      <c r="H63" s="91"/>
      <c r="I63" s="91"/>
      <c r="J63" s="91"/>
      <c r="K63" s="91"/>
      <c r="L63" s="91"/>
      <c r="M63" s="91"/>
      <c r="N63" s="91"/>
      <c r="O63" s="91"/>
      <c r="P63" s="91"/>
      <c r="Q63" s="91"/>
      <c r="R63" s="35"/>
      <c r="S63" s="8"/>
      <c r="T63" s="8"/>
      <c r="U63" s="8"/>
      <c r="V63" s="8"/>
    </row>
    <row r="64" spans="1:22" s="4" customFormat="1" ht="13.5" customHeight="1" x14ac:dyDescent="0.25">
      <c r="B64" s="134" t="s">
        <v>56</v>
      </c>
      <c r="C64" s="135"/>
      <c r="D64" s="135"/>
      <c r="E64" s="135"/>
      <c r="F64" s="135"/>
      <c r="G64" s="135"/>
      <c r="H64" s="92"/>
      <c r="I64" s="91"/>
      <c r="J64" s="91"/>
      <c r="K64" s="91"/>
      <c r="L64" s="91"/>
      <c r="M64" s="91"/>
      <c r="N64" s="91"/>
      <c r="O64" s="91"/>
      <c r="P64" s="91"/>
      <c r="Q64" s="91">
        <f>IF(Q16="",SUM(R31:R61),IF(Q16=1,SUM(R31:R61),IF(Q16=2,SUM(R32:R61),IF(Q16=3,SUM(R33:R61),IF(Q16=4,SUM(R34:R61),IF(Q16=5,SUM(R35:R61),IF(Q16=6,SUM(R36:R61),IF(Q16=7,SUM(R37:R61),IF(Q16=8,SUM(R38:R61),IF(Q16=9,SUM(R39:R61),IF(Q16=10,SUM(R40:R61),IF(Q16=11,SUM(R41:R61),IF(Q16=12,SUM(R42:R61),IF(Q16=13,SUM(R43:R61),IF(Q16=14,SUM(R44:R61),IF(Q16=15,SUM(R45:R61),IF(Q16=16,SUM(R46:R61),IF(Q16=17,SUM(R47:R61),IF(Q16=18,SUM(R48:R61),IF(Q16=19,SUM(R49:R61),IF(Q16=20,SUM(R50:R61),IF(Q16=21,SUM(R51:R61),IF(Q16=22,SUM(R52:R61),IF(Q16=23,SUM(R53:R61),IF(Q16=24,SUM(R54:R61),IF(Q16=25,SUM(R55:R61),IF(Q16=26,SUM(R56:R61),IF(Q16=27,SUM(R57:R61),IF(Q16=28,SUM(R58:R61),IF(Q16=29,SUM(R59:R61),IF(Q16=30,SUM(R60:R61),IF(Q16=31,SUM(R61:R61),SUM(R31:R61)))))))))))))))))))))))))))))))))</f>
        <v>176.00000000000003</v>
      </c>
      <c r="R64" s="35"/>
      <c r="S64" s="8"/>
      <c r="T64" s="8"/>
      <c r="U64" s="8"/>
      <c r="V64" s="8"/>
    </row>
    <row r="65" spans="2:22" s="4" customFormat="1" ht="13.5" customHeight="1" x14ac:dyDescent="0.25">
      <c r="B65" s="154" t="s">
        <v>57</v>
      </c>
      <c r="C65" s="155"/>
      <c r="D65" s="155"/>
      <c r="E65" s="155"/>
      <c r="F65" s="155"/>
      <c r="G65" s="155"/>
      <c r="H65" s="156"/>
      <c r="I65" s="156"/>
      <c r="J65" s="156"/>
      <c r="K65" s="156"/>
      <c r="L65" s="91"/>
      <c r="M65" s="91"/>
      <c r="N65" s="91"/>
      <c r="O65" s="91"/>
      <c r="P65" s="91"/>
      <c r="Q65" s="91">
        <f>Q64-K62</f>
        <v>176.00000000000003</v>
      </c>
      <c r="R65" s="35"/>
      <c r="S65" s="8"/>
      <c r="T65" s="8"/>
      <c r="U65" s="8"/>
      <c r="V65" s="8"/>
    </row>
    <row r="66" spans="2:22" s="4" customFormat="1" ht="15" customHeight="1" x14ac:dyDescent="0.25">
      <c r="B66" s="124" t="s">
        <v>52</v>
      </c>
      <c r="C66" s="125"/>
      <c r="D66" s="125"/>
      <c r="E66" s="125"/>
      <c r="F66" s="125"/>
      <c r="G66" s="125"/>
      <c r="H66" s="12"/>
      <c r="I66" s="10"/>
      <c r="J66" s="10"/>
      <c r="K66" s="10"/>
      <c r="L66" s="10"/>
      <c r="M66" s="10"/>
      <c r="N66" s="10"/>
      <c r="O66" s="10"/>
      <c r="P66" s="10"/>
      <c r="Q66" s="93">
        <f>H62+I62+J62+L62+M62+N62+O62+P62+Q62</f>
        <v>76</v>
      </c>
      <c r="R66" s="36"/>
    </row>
    <row r="67" spans="2:22" s="4" customFormat="1" ht="15" customHeight="1" thickBot="1" x14ac:dyDescent="0.3">
      <c r="B67" s="136" t="s">
        <v>55</v>
      </c>
      <c r="C67" s="137"/>
      <c r="D67" s="137"/>
      <c r="E67" s="137"/>
      <c r="F67" s="137"/>
      <c r="G67" s="137"/>
      <c r="H67" s="37"/>
      <c r="I67" s="37"/>
      <c r="J67" s="37"/>
      <c r="K67" s="37"/>
      <c r="L67" s="37"/>
      <c r="M67" s="37"/>
      <c r="N67" s="37"/>
      <c r="O67" s="37"/>
      <c r="P67" s="94"/>
      <c r="Q67" s="95">
        <f>Q64-Q66</f>
        <v>100.00000000000003</v>
      </c>
      <c r="R67" s="38"/>
    </row>
    <row r="68" spans="2:22" s="4" customFormat="1" ht="15" customHeight="1" x14ac:dyDescent="0.2">
      <c r="B68" s="96"/>
      <c r="F68" s="118"/>
      <c r="G68" s="118"/>
      <c r="H68" s="118"/>
      <c r="I68" s="118"/>
      <c r="J68" s="118"/>
      <c r="K68" s="118"/>
      <c r="L68" s="118"/>
      <c r="M68" s="118"/>
      <c r="N68" s="118"/>
      <c r="O68" s="118"/>
      <c r="R68" s="97"/>
    </row>
    <row r="69" spans="2:22" s="4" customFormat="1" x14ac:dyDescent="0.25">
      <c r="B69" s="6" t="s">
        <v>74</v>
      </c>
      <c r="C69" s="6"/>
      <c r="D69" s="6"/>
      <c r="E69" s="6"/>
      <c r="F69" s="48"/>
      <c r="G69" s="48"/>
      <c r="H69" s="48"/>
      <c r="I69" s="48"/>
      <c r="J69" s="48"/>
      <c r="K69" s="48"/>
      <c r="L69" s="48"/>
      <c r="M69" s="48"/>
      <c r="N69" s="48" t="s">
        <v>34</v>
      </c>
      <c r="O69" s="6" t="s">
        <v>33</v>
      </c>
      <c r="P69" s="6"/>
      <c r="Q69" s="49">
        <f>M14</f>
        <v>0.4</v>
      </c>
      <c r="R69" s="9"/>
    </row>
    <row r="70" spans="2:22" s="4" customFormat="1" ht="20.100000000000001" customHeight="1" x14ac:dyDescent="0.25">
      <c r="B70" s="43" t="s">
        <v>23</v>
      </c>
      <c r="O70" s="6" t="s">
        <v>35</v>
      </c>
      <c r="P70" s="6"/>
      <c r="Q70" s="49">
        <f>Q66/Q65</f>
        <v>0.43181818181818177</v>
      </c>
    </row>
    <row r="71" spans="2:22" s="4" customFormat="1" ht="20.100000000000001" customHeight="1" x14ac:dyDescent="0.25"/>
    <row r="72" spans="2:22" s="4" customFormat="1" ht="20.100000000000001" customHeight="1" x14ac:dyDescent="0.25"/>
    <row r="73" spans="2:22" s="4" customFormat="1" ht="20.100000000000001" customHeight="1" x14ac:dyDescent="0.25"/>
    <row r="74" spans="2:22" s="4" customFormat="1" ht="20.100000000000001" customHeight="1" x14ac:dyDescent="0.25"/>
    <row r="75" spans="2:22" s="4" customFormat="1" ht="20.100000000000001" customHeight="1" x14ac:dyDescent="0.25"/>
    <row r="76" spans="2:22" s="4" customFormat="1" ht="20.100000000000001" customHeight="1" x14ac:dyDescent="0.25"/>
    <row r="77" spans="2:22" s="4" customFormat="1" ht="20.100000000000001" customHeight="1" x14ac:dyDescent="0.25"/>
    <row r="78" spans="2:22" s="4" customFormat="1" ht="20.100000000000001" customHeight="1" x14ac:dyDescent="0.25"/>
    <row r="79" spans="2:22" s="4" customFormat="1" ht="20.100000000000001" customHeight="1" x14ac:dyDescent="0.25"/>
    <row r="80" spans="2:22" s="4" customFormat="1" ht="20.100000000000001" customHeight="1" x14ac:dyDescent="0.25"/>
    <row r="81" spans="2:16" s="4" customFormat="1" ht="20.100000000000001" customHeight="1" x14ac:dyDescent="0.25"/>
    <row r="82" spans="2:16" s="4" customFormat="1" ht="20.100000000000001" customHeight="1" x14ac:dyDescent="0.25"/>
    <row r="83" spans="2:16" s="4" customFormat="1" ht="20.100000000000001" customHeight="1" x14ac:dyDescent="0.25"/>
    <row r="84" spans="2:16" s="4" customFormat="1" ht="20.100000000000001" customHeight="1" x14ac:dyDescent="0.25"/>
    <row r="85" spans="2:16" s="4" customFormat="1" ht="20.100000000000001" customHeight="1" x14ac:dyDescent="0.25"/>
    <row r="86" spans="2:16" s="4" customFormat="1" ht="20.100000000000001" customHeight="1" x14ac:dyDescent="0.25"/>
    <row r="87" spans="2:16" s="4" customFormat="1" ht="20.100000000000001" customHeight="1" x14ac:dyDescent="0.25"/>
    <row r="88" spans="2:16" s="4" customFormat="1" ht="20.100000000000001" customHeight="1" x14ac:dyDescent="0.25"/>
    <row r="89" spans="2:16" s="4" customFormat="1" ht="20.100000000000001" customHeight="1" x14ac:dyDescent="0.25"/>
    <row r="90" spans="2:16" x14ac:dyDescent="0.2">
      <c r="B90" s="4"/>
      <c r="C90" s="4"/>
      <c r="D90" s="4"/>
      <c r="E90" s="4"/>
      <c r="F90" s="4"/>
      <c r="G90" s="4"/>
      <c r="H90" s="4"/>
      <c r="I90" s="4"/>
      <c r="J90" s="4"/>
      <c r="K90" s="4"/>
      <c r="L90" s="4"/>
      <c r="M90" s="4"/>
      <c r="N90" s="4"/>
      <c r="O90" s="4"/>
      <c r="P90" s="4"/>
    </row>
  </sheetData>
  <protectedRanges>
    <protectedRange sqref="D10" name="Bereich11_1"/>
    <protectedRange sqref="D8:R8" name="Bereich1_1"/>
    <protectedRange sqref="D9" name="Bereich2_1"/>
    <protectedRange sqref="H9:M9" name="Bereich3_1"/>
    <protectedRange sqref="H10:I10" name="Bereich4_1"/>
    <protectedRange sqref="M14 Q16" name="Bereich5_1"/>
    <protectedRange sqref="D15:E21" name="Bereich6_1"/>
    <protectedRange sqref="G15:H21" name="Bereich7_1"/>
    <protectedRange sqref="D31:G61" name="Bereich8_1"/>
    <protectedRange sqref="I31:Q61" name="Bereich9_1"/>
    <protectedRange sqref="M14 Q16" name="Bereich10_1"/>
  </protectedRanges>
  <mergeCells count="37">
    <mergeCell ref="L15:O17"/>
    <mergeCell ref="B65:K65"/>
    <mergeCell ref="D25:G26"/>
    <mergeCell ref="B1:N4"/>
    <mergeCell ref="P28:P30"/>
    <mergeCell ref="I23:Q26"/>
    <mergeCell ref="B5:R5"/>
    <mergeCell ref="B6:R6"/>
    <mergeCell ref="Q11:R11"/>
    <mergeCell ref="B24:E24"/>
    <mergeCell ref="B15:C15"/>
    <mergeCell ref="R28:R30"/>
    <mergeCell ref="N11:O11"/>
    <mergeCell ref="Q28:Q30"/>
    <mergeCell ref="B10:C10"/>
    <mergeCell ref="H10:I10"/>
    <mergeCell ref="F68:O68"/>
    <mergeCell ref="M28:M30"/>
    <mergeCell ref="K28:K30"/>
    <mergeCell ref="B66:G66"/>
    <mergeCell ref="B62:G62"/>
    <mergeCell ref="B28:C30"/>
    <mergeCell ref="N28:N30"/>
    <mergeCell ref="B64:G64"/>
    <mergeCell ref="B67:G67"/>
    <mergeCell ref="D29:G29"/>
    <mergeCell ref="J28:J30"/>
    <mergeCell ref="O28:O30"/>
    <mergeCell ref="L28:L30"/>
    <mergeCell ref="H28:H30"/>
    <mergeCell ref="I28:I30"/>
    <mergeCell ref="D28:G28"/>
    <mergeCell ref="H9:L9"/>
    <mergeCell ref="F9:G9"/>
    <mergeCell ref="B8:C8"/>
    <mergeCell ref="B9:C9"/>
    <mergeCell ref="D8:R8"/>
  </mergeCells>
  <phoneticPr fontId="17" type="noConversion"/>
  <conditionalFormatting sqref="B31:B61">
    <cfRule type="cellIs" dxfId="347" priority="21" operator="equal">
      <formula>"SO"</formula>
    </cfRule>
    <cfRule type="cellIs" dxfId="346" priority="22" operator="equal">
      <formula>"Sa"</formula>
    </cfRule>
  </conditionalFormatting>
  <conditionalFormatting sqref="C5:C7 C11:C23 C26:C64 C67:C1048576">
    <cfRule type="cellIs" dxfId="345" priority="11" operator="equal">
      <formula>43982</formula>
    </cfRule>
    <cfRule type="cellIs" dxfId="344" priority="12" operator="equal">
      <formula>44130</formula>
    </cfRule>
    <cfRule type="cellIs" dxfId="343" priority="13" operator="equal">
      <formula>44058</formula>
    </cfRule>
    <cfRule type="cellIs" dxfId="342" priority="14" operator="equal">
      <formula>43993</formula>
    </cfRule>
    <cfRule type="cellIs" dxfId="341" priority="15" operator="equal">
      <formula>43983</formula>
    </cfRule>
    <cfRule type="cellIs" dxfId="340" priority="16" operator="equal">
      <formula>43972</formula>
    </cfRule>
    <cfRule type="cellIs" dxfId="339" priority="17" operator="equal">
      <formula>43972</formula>
    </cfRule>
    <cfRule type="cellIs" dxfId="338" priority="18" operator="equal">
      <formula>43952</formula>
    </cfRule>
    <cfRule type="cellIs" dxfId="337" priority="19" operator="equal">
      <formula>43934</formula>
    </cfRule>
    <cfRule type="cellIs" dxfId="336" priority="20" operator="equal">
      <formula>43933</formula>
    </cfRule>
  </conditionalFormatting>
  <conditionalFormatting sqref="C66">
    <cfRule type="cellIs" dxfId="335" priority="1" operator="equal">
      <formula>43982</formula>
    </cfRule>
    <cfRule type="cellIs" dxfId="334" priority="2" operator="equal">
      <formula>44130</formula>
    </cfRule>
    <cfRule type="cellIs" dxfId="333" priority="3" operator="equal">
      <formula>44058</formula>
    </cfRule>
    <cfRule type="cellIs" dxfId="332" priority="4" operator="equal">
      <formula>43993</formula>
    </cfRule>
    <cfRule type="cellIs" dxfId="331" priority="5" operator="equal">
      <formula>43983</formula>
    </cfRule>
    <cfRule type="cellIs" dxfId="330" priority="6" operator="equal">
      <formula>43972</formula>
    </cfRule>
    <cfRule type="cellIs" dxfId="329" priority="7" operator="equal">
      <formula>43972</formula>
    </cfRule>
    <cfRule type="cellIs" dxfId="328" priority="8" operator="equal">
      <formula>43952</formula>
    </cfRule>
    <cfRule type="cellIs" dxfId="327" priority="9" operator="equal">
      <formula>43934</formula>
    </cfRule>
    <cfRule type="cellIs" dxfId="326" priority="10" operator="equal">
      <formula>43933</formula>
    </cfRule>
  </conditionalFormatting>
  <pageMargins left="0.47" right="0.34" top="0.37" bottom="0.15" header="0.11811023622047245" footer="0.14000000000000001"/>
  <pageSetup paperSize="9" scale="5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90"/>
  <sheetViews>
    <sheetView topLeftCell="B28" zoomScaleNormal="100" workbookViewId="0">
      <selection activeCell="U18" sqref="U18"/>
    </sheetView>
  </sheetViews>
  <sheetFormatPr baseColWidth="10" defaultColWidth="11.42578125" defaultRowHeight="12.75" x14ac:dyDescent="0.2"/>
  <cols>
    <col min="1" max="1" width="2" style="1" hidden="1" customWidth="1"/>
    <col min="2" max="2" width="3.28515625" style="1" bestFit="1" customWidth="1"/>
    <col min="3" max="3" width="12.28515625" style="1" customWidth="1"/>
    <col min="4" max="7" width="9.7109375" style="1" customWidth="1"/>
    <col min="8" max="10" width="9.140625" style="1" customWidth="1"/>
    <col min="11" max="11" width="10.7109375" style="1" customWidth="1"/>
    <col min="12" max="12" width="10.5703125" style="1" customWidth="1"/>
    <col min="13" max="14" width="9.7109375" style="1" customWidth="1"/>
    <col min="15" max="15" width="9.5703125" style="1" customWidth="1"/>
    <col min="16" max="16" width="10" style="1" customWidth="1"/>
    <col min="17" max="17" width="9.5703125" style="1" customWidth="1"/>
    <col min="18" max="18" width="9.140625" style="1" customWidth="1"/>
    <col min="19" max="22" width="8.42578125" style="1" customWidth="1"/>
    <col min="23" max="23" width="11.42578125" style="1" customWidth="1"/>
    <col min="24" max="16384" width="11.42578125" style="1"/>
  </cols>
  <sheetData>
    <row r="1" spans="2:42" ht="12" customHeight="1" x14ac:dyDescent="0.2">
      <c r="D1" s="181"/>
      <c r="E1" s="181"/>
      <c r="F1" s="181"/>
      <c r="R1" s="3"/>
    </row>
    <row r="2" spans="2:42" ht="12" customHeight="1" x14ac:dyDescent="0.2">
      <c r="D2" s="181"/>
      <c r="E2" s="181"/>
      <c r="F2" s="181"/>
      <c r="R2" s="2"/>
    </row>
    <row r="3" spans="2:42" ht="12" customHeight="1" x14ac:dyDescent="0.2">
      <c r="D3" s="98"/>
      <c r="E3" s="98"/>
      <c r="F3" s="98"/>
      <c r="R3" s="2"/>
    </row>
    <row r="4" spans="2:42" ht="12" customHeight="1" x14ac:dyDescent="0.2">
      <c r="D4" s="98"/>
      <c r="E4" s="98"/>
      <c r="F4" s="98"/>
      <c r="R4" s="2"/>
    </row>
    <row r="5" spans="2:42" ht="18" x14ac:dyDescent="0.25">
      <c r="B5" s="165" t="s">
        <v>13</v>
      </c>
      <c r="C5" s="165"/>
      <c r="D5" s="165"/>
      <c r="E5" s="165"/>
      <c r="F5" s="165"/>
      <c r="G5" s="165"/>
      <c r="H5" s="165"/>
      <c r="I5" s="165"/>
      <c r="J5" s="165"/>
      <c r="K5" s="165"/>
      <c r="L5" s="165"/>
      <c r="M5" s="165"/>
      <c r="N5" s="165"/>
      <c r="O5" s="165"/>
      <c r="P5" s="165"/>
      <c r="Q5" s="165"/>
      <c r="R5" s="165"/>
    </row>
    <row r="6" spans="2:42" x14ac:dyDescent="0.2">
      <c r="B6" s="166" t="s">
        <v>43</v>
      </c>
      <c r="C6" s="166"/>
      <c r="D6" s="166"/>
      <c r="E6" s="166"/>
      <c r="F6" s="166"/>
      <c r="G6" s="166"/>
      <c r="H6" s="166"/>
      <c r="I6" s="166"/>
      <c r="J6" s="166"/>
      <c r="K6" s="166"/>
      <c r="L6" s="166"/>
      <c r="M6" s="166"/>
      <c r="N6" s="166"/>
      <c r="O6" s="166"/>
      <c r="P6" s="166"/>
      <c r="Q6" s="166"/>
      <c r="R6" s="166"/>
    </row>
    <row r="7" spans="2:42" ht="13.5" thickBot="1" x14ac:dyDescent="0.25">
      <c r="B7" s="72"/>
      <c r="C7" s="72"/>
      <c r="D7" s="72"/>
      <c r="E7" s="72"/>
      <c r="F7" s="72"/>
      <c r="G7" s="72"/>
      <c r="H7" s="72"/>
      <c r="I7" s="72"/>
      <c r="J7" s="72"/>
      <c r="K7" s="72"/>
      <c r="L7" s="72"/>
      <c r="M7" s="72"/>
      <c r="N7" s="72"/>
      <c r="O7" s="72"/>
      <c r="P7" s="72"/>
      <c r="Q7" s="72"/>
      <c r="R7" s="72"/>
      <c r="S7" s="73"/>
      <c r="T7" s="73"/>
      <c r="U7" s="73"/>
      <c r="V7" s="73"/>
      <c r="W7" s="73"/>
      <c r="X7" s="73"/>
      <c r="Y7" s="73"/>
      <c r="Z7" s="73"/>
      <c r="AA7" s="73"/>
      <c r="AB7" s="73"/>
      <c r="AC7" s="73"/>
      <c r="AD7" s="73"/>
      <c r="AE7" s="73"/>
      <c r="AF7" s="73"/>
      <c r="AG7" s="73"/>
      <c r="AH7" s="73"/>
      <c r="AI7" s="73"/>
      <c r="AJ7" s="73"/>
      <c r="AK7" s="73"/>
      <c r="AL7" s="73"/>
      <c r="AM7" s="73"/>
      <c r="AN7" s="73"/>
      <c r="AO7" s="73"/>
      <c r="AP7" s="73"/>
    </row>
    <row r="8" spans="2:42" s="4" customFormat="1" ht="20.45" customHeight="1" x14ac:dyDescent="0.25">
      <c r="B8" s="111" t="s">
        <v>8</v>
      </c>
      <c r="C8" s="112"/>
      <c r="D8" s="115"/>
      <c r="E8" s="116"/>
      <c r="F8" s="116"/>
      <c r="G8" s="116"/>
      <c r="H8" s="116"/>
      <c r="I8" s="116"/>
      <c r="J8" s="116"/>
      <c r="K8" s="116"/>
      <c r="L8" s="116"/>
      <c r="M8" s="116"/>
      <c r="N8" s="116"/>
      <c r="O8" s="116"/>
      <c r="P8" s="116"/>
      <c r="Q8" s="116"/>
      <c r="R8" s="117"/>
      <c r="T8" s="11"/>
      <c r="U8" s="11"/>
      <c r="W8" s="11"/>
      <c r="X8" s="11"/>
    </row>
    <row r="9" spans="2:42" ht="20.45" customHeight="1" x14ac:dyDescent="0.2">
      <c r="B9" s="113" t="s">
        <v>31</v>
      </c>
      <c r="C9" s="114"/>
      <c r="D9" s="41"/>
      <c r="E9" s="52"/>
      <c r="F9" s="109" t="s">
        <v>14</v>
      </c>
      <c r="G9" s="110"/>
      <c r="H9" s="107"/>
      <c r="I9" s="108"/>
      <c r="J9" s="108"/>
      <c r="K9" s="108"/>
      <c r="L9" s="108"/>
      <c r="M9" s="51"/>
      <c r="N9" s="52"/>
      <c r="O9" s="52"/>
      <c r="P9" s="52"/>
      <c r="Q9" s="55"/>
      <c r="R9" s="56"/>
    </row>
    <row r="10" spans="2:42" ht="23.1" customHeight="1" x14ac:dyDescent="0.2">
      <c r="B10" s="178" t="s">
        <v>32</v>
      </c>
      <c r="C10" s="114"/>
      <c r="D10" s="42">
        <v>40</v>
      </c>
      <c r="E10" s="6" t="s">
        <v>22</v>
      </c>
      <c r="F10" s="54"/>
      <c r="G10" s="62" t="s">
        <v>12</v>
      </c>
      <c r="H10" s="179"/>
      <c r="I10" s="180"/>
      <c r="J10" s="74"/>
      <c r="K10" s="57"/>
      <c r="L10" s="57"/>
      <c r="M10" s="57"/>
      <c r="N10" s="58"/>
      <c r="O10" s="59"/>
      <c r="P10" s="59"/>
      <c r="Q10" s="60"/>
      <c r="R10" s="61"/>
      <c r="W10" s="5"/>
    </row>
    <row r="11" spans="2:42" ht="20.45" customHeight="1" thickBot="1" x14ac:dyDescent="0.25">
      <c r="B11" s="19"/>
      <c r="C11" s="20"/>
      <c r="D11" s="75">
        <f>+D10*4.33</f>
        <v>173.2</v>
      </c>
      <c r="E11" s="53" t="s">
        <v>21</v>
      </c>
      <c r="F11" s="53"/>
      <c r="G11" s="53"/>
      <c r="H11" s="21"/>
      <c r="I11" s="21"/>
      <c r="J11" s="21"/>
      <c r="K11" s="22"/>
      <c r="L11" s="22"/>
      <c r="M11" s="22"/>
      <c r="N11" s="173" t="s">
        <v>18</v>
      </c>
      <c r="O11" s="174"/>
      <c r="P11" s="71"/>
      <c r="Q11" s="167">
        <v>43891</v>
      </c>
      <c r="R11" s="168"/>
      <c r="W11" s="5"/>
    </row>
    <row r="12" spans="2:42" s="6" customFormat="1" ht="12.75" customHeight="1" thickBot="1" x14ac:dyDescent="0.3">
      <c r="W12" s="5"/>
    </row>
    <row r="13" spans="2:42" s="4" customFormat="1" ht="15" customHeight="1" x14ac:dyDescent="0.25">
      <c r="B13" s="23" t="s">
        <v>28</v>
      </c>
      <c r="C13" s="24"/>
      <c r="D13" s="24"/>
      <c r="E13" s="24"/>
      <c r="F13" s="24"/>
      <c r="G13" s="24"/>
      <c r="H13" s="24"/>
      <c r="I13" s="24"/>
      <c r="J13" s="24"/>
      <c r="K13" s="24"/>
      <c r="L13" s="24"/>
      <c r="M13" s="24"/>
      <c r="N13" s="24"/>
      <c r="O13" s="24"/>
      <c r="P13" s="24"/>
      <c r="Q13" s="25"/>
      <c r="R13" s="26"/>
      <c r="W13" s="5"/>
    </row>
    <row r="14" spans="2:42" s="4" customFormat="1" ht="15" customHeight="1" x14ac:dyDescent="0.25">
      <c r="B14" s="27"/>
      <c r="C14" s="6"/>
      <c r="D14" s="76" t="s">
        <v>26</v>
      </c>
      <c r="E14" s="76" t="s">
        <v>27</v>
      </c>
      <c r="F14" s="76"/>
      <c r="G14" s="76" t="s">
        <v>26</v>
      </c>
      <c r="H14" s="76" t="s">
        <v>27</v>
      </c>
      <c r="I14" s="76"/>
      <c r="J14" s="76" t="s">
        <v>11</v>
      </c>
      <c r="L14" s="76" t="s">
        <v>33</v>
      </c>
      <c r="M14" s="50"/>
      <c r="R14" s="28"/>
      <c r="W14" s="5"/>
    </row>
    <row r="15" spans="2:42" s="4" customFormat="1" ht="15" customHeight="1" x14ac:dyDescent="0.25">
      <c r="B15" s="134" t="s">
        <v>0</v>
      </c>
      <c r="C15" s="171"/>
      <c r="D15" s="14"/>
      <c r="E15" s="14"/>
      <c r="F15" s="6"/>
      <c r="G15" s="14"/>
      <c r="H15" s="14"/>
      <c r="I15" s="77"/>
      <c r="J15" s="78" t="str">
        <f t="shared" ref="J15:J21" si="0">IF(D15&lt;&gt;"",((E15+(E15&lt;D15)-D15)+(H15+(H15&lt;G15)-G15))*24,IF(G15&lt;&gt;"",((E15+(E15&lt;D15)-D15)+(H15+(H15&lt;G15)-G15))*24,""))</f>
        <v/>
      </c>
      <c r="L15" s="152" t="s">
        <v>70</v>
      </c>
      <c r="M15" s="153"/>
      <c r="N15" s="153"/>
      <c r="O15" s="153"/>
      <c r="Q15" s="102"/>
      <c r="R15" s="29"/>
      <c r="W15" s="5"/>
    </row>
    <row r="16" spans="2:42" s="4" customFormat="1" ht="15" customHeight="1" x14ac:dyDescent="0.25">
      <c r="B16" s="30" t="s">
        <v>1</v>
      </c>
      <c r="C16" s="6"/>
      <c r="D16" s="14"/>
      <c r="E16" s="14"/>
      <c r="F16" s="6"/>
      <c r="G16" s="14"/>
      <c r="H16" s="14"/>
      <c r="I16" s="77"/>
      <c r="J16" s="78" t="str">
        <f t="shared" si="0"/>
        <v/>
      </c>
      <c r="L16" s="153"/>
      <c r="M16" s="153"/>
      <c r="N16" s="153"/>
      <c r="O16" s="153"/>
      <c r="P16" s="6" t="s">
        <v>59</v>
      </c>
      <c r="Q16" s="103"/>
      <c r="R16" s="104" t="s">
        <v>62</v>
      </c>
      <c r="W16" s="5"/>
    </row>
    <row r="17" spans="1:23" s="4" customFormat="1" ht="15" customHeight="1" x14ac:dyDescent="0.25">
      <c r="B17" s="30" t="s">
        <v>2</v>
      </c>
      <c r="C17" s="6"/>
      <c r="D17" s="14"/>
      <c r="E17" s="14"/>
      <c r="F17" s="6"/>
      <c r="G17" s="14"/>
      <c r="H17" s="14"/>
      <c r="I17" s="77"/>
      <c r="J17" s="78" t="str">
        <f t="shared" si="0"/>
        <v/>
      </c>
      <c r="L17" s="153"/>
      <c r="M17" s="153"/>
      <c r="N17" s="153"/>
      <c r="O17" s="153"/>
      <c r="P17" s="6"/>
      <c r="Q17" s="6"/>
      <c r="R17" s="104"/>
      <c r="W17" s="5"/>
    </row>
    <row r="18" spans="1:23" s="4" customFormat="1" ht="15" customHeight="1" x14ac:dyDescent="0.25">
      <c r="B18" s="30" t="s">
        <v>3</v>
      </c>
      <c r="C18" s="6"/>
      <c r="D18" s="14"/>
      <c r="E18" s="14"/>
      <c r="F18" s="6"/>
      <c r="G18" s="14"/>
      <c r="H18" s="14"/>
      <c r="I18" s="77"/>
      <c r="J18" s="78" t="str">
        <f t="shared" si="0"/>
        <v/>
      </c>
      <c r="R18" s="29"/>
      <c r="W18" s="5"/>
    </row>
    <row r="19" spans="1:23" s="4" customFormat="1" ht="15" customHeight="1" x14ac:dyDescent="0.25">
      <c r="B19" s="30" t="s">
        <v>4</v>
      </c>
      <c r="C19" s="6"/>
      <c r="D19" s="14"/>
      <c r="E19" s="14"/>
      <c r="F19" s="6"/>
      <c r="G19" s="14"/>
      <c r="H19" s="14"/>
      <c r="I19" s="77"/>
      <c r="J19" s="78" t="str">
        <f t="shared" si="0"/>
        <v/>
      </c>
      <c r="R19" s="29"/>
      <c r="W19" s="5"/>
    </row>
    <row r="20" spans="1:23" s="4" customFormat="1" ht="15" customHeight="1" x14ac:dyDescent="0.25">
      <c r="B20" s="30" t="s">
        <v>9</v>
      </c>
      <c r="C20" s="6"/>
      <c r="D20" s="14"/>
      <c r="E20" s="14"/>
      <c r="F20" s="6"/>
      <c r="G20" s="14"/>
      <c r="H20" s="14"/>
      <c r="I20" s="77"/>
      <c r="J20" s="78" t="str">
        <f t="shared" si="0"/>
        <v/>
      </c>
      <c r="R20" s="29"/>
      <c r="W20" s="5"/>
    </row>
    <row r="21" spans="1:23" s="4" customFormat="1" ht="15" customHeight="1" x14ac:dyDescent="0.25">
      <c r="B21" s="30" t="s">
        <v>16</v>
      </c>
      <c r="C21" s="6"/>
      <c r="D21" s="14"/>
      <c r="E21" s="14"/>
      <c r="F21" s="6"/>
      <c r="G21" s="14"/>
      <c r="H21" s="14"/>
      <c r="I21" s="77"/>
      <c r="J21" s="78" t="str">
        <f t="shared" si="0"/>
        <v/>
      </c>
      <c r="R21" s="29"/>
      <c r="W21" s="5"/>
    </row>
    <row r="22" spans="1:23" s="4" customFormat="1" ht="15" customHeight="1" x14ac:dyDescent="0.25">
      <c r="B22" s="31" t="s">
        <v>25</v>
      </c>
      <c r="C22" s="13"/>
      <c r="D22" s="15"/>
      <c r="E22" s="15"/>
      <c r="F22" s="15"/>
      <c r="G22" s="15"/>
      <c r="H22" s="15"/>
      <c r="I22" s="15"/>
      <c r="J22" s="15"/>
      <c r="K22" s="15"/>
      <c r="L22" s="16"/>
      <c r="M22" s="16"/>
      <c r="N22" s="17"/>
      <c r="O22" s="17"/>
      <c r="P22" s="17"/>
      <c r="Q22" s="18"/>
      <c r="R22" s="32"/>
      <c r="W22" s="5"/>
    </row>
    <row r="23" spans="1:23" s="4" customFormat="1" ht="15" customHeight="1" x14ac:dyDescent="0.25">
      <c r="B23" s="45" t="s">
        <v>17</v>
      </c>
      <c r="C23" s="46"/>
      <c r="D23" s="47"/>
      <c r="E23" s="47"/>
      <c r="F23" s="79"/>
      <c r="G23" s="79"/>
      <c r="H23" s="79"/>
      <c r="I23" s="162" t="s">
        <v>69</v>
      </c>
      <c r="J23" s="163"/>
      <c r="K23" s="163"/>
      <c r="L23" s="163"/>
      <c r="M23" s="163"/>
      <c r="N23" s="163"/>
      <c r="O23" s="163"/>
      <c r="P23" s="163"/>
      <c r="Q23" s="163"/>
      <c r="R23" s="29"/>
      <c r="W23" s="5"/>
    </row>
    <row r="24" spans="1:23" s="4" customFormat="1" ht="15" customHeight="1" x14ac:dyDescent="0.25">
      <c r="B24" s="169" t="s">
        <v>24</v>
      </c>
      <c r="C24" s="170"/>
      <c r="D24" s="170"/>
      <c r="E24" s="170"/>
      <c r="F24" s="79"/>
      <c r="G24" s="79"/>
      <c r="H24" s="79"/>
      <c r="I24" s="164"/>
      <c r="J24" s="164"/>
      <c r="K24" s="164"/>
      <c r="L24" s="164"/>
      <c r="M24" s="164"/>
      <c r="N24" s="164"/>
      <c r="O24" s="164"/>
      <c r="P24" s="164"/>
      <c r="Q24" s="164"/>
      <c r="R24" s="29"/>
      <c r="W24" s="5"/>
    </row>
    <row r="25" spans="1:23" s="4" customFormat="1" ht="15" customHeight="1" x14ac:dyDescent="0.25">
      <c r="B25" s="30"/>
      <c r="C25" s="6"/>
      <c r="D25" s="157" t="s">
        <v>58</v>
      </c>
      <c r="E25" s="158"/>
      <c r="F25" s="158"/>
      <c r="G25" s="158"/>
      <c r="H25" s="79"/>
      <c r="I25" s="164"/>
      <c r="J25" s="164"/>
      <c r="K25" s="164"/>
      <c r="L25" s="164"/>
      <c r="M25" s="164"/>
      <c r="N25" s="164"/>
      <c r="O25" s="164"/>
      <c r="P25" s="164"/>
      <c r="Q25" s="164"/>
      <c r="R25" s="29"/>
      <c r="W25" s="5"/>
    </row>
    <row r="26" spans="1:23" s="4" customFormat="1" ht="15" customHeight="1" x14ac:dyDescent="0.25">
      <c r="B26" s="30"/>
      <c r="C26" s="80"/>
      <c r="D26" s="158"/>
      <c r="E26" s="158"/>
      <c r="F26" s="158"/>
      <c r="G26" s="158"/>
      <c r="H26" s="77"/>
      <c r="I26" s="164"/>
      <c r="J26" s="164"/>
      <c r="K26" s="164"/>
      <c r="L26" s="164"/>
      <c r="M26" s="164"/>
      <c r="N26" s="164"/>
      <c r="O26" s="164"/>
      <c r="P26" s="164"/>
      <c r="Q26" s="164"/>
      <c r="R26" s="29"/>
      <c r="W26" s="5"/>
    </row>
    <row r="27" spans="1:23" s="4" customFormat="1" ht="17.25" customHeight="1" x14ac:dyDescent="0.25">
      <c r="B27" s="33"/>
      <c r="C27" s="6"/>
      <c r="D27" s="7"/>
      <c r="E27" s="7"/>
      <c r="F27" s="7"/>
      <c r="G27" s="7"/>
      <c r="H27" s="7"/>
      <c r="I27" s="7"/>
      <c r="J27" s="7"/>
      <c r="K27" s="7"/>
      <c r="L27" s="7"/>
      <c r="M27" s="7"/>
      <c r="N27" s="7"/>
      <c r="O27" s="7"/>
      <c r="P27" s="7"/>
      <c r="Q27" s="7"/>
      <c r="R27" s="34"/>
      <c r="W27" s="5"/>
    </row>
    <row r="28" spans="1:23" s="4" customFormat="1" ht="15" customHeight="1" x14ac:dyDescent="0.25">
      <c r="B28" s="128" t="s">
        <v>7</v>
      </c>
      <c r="C28" s="129"/>
      <c r="D28" s="149" t="s">
        <v>30</v>
      </c>
      <c r="E28" s="150"/>
      <c r="F28" s="150"/>
      <c r="G28" s="151"/>
      <c r="H28" s="146" t="s">
        <v>15</v>
      </c>
      <c r="I28" s="147" t="s">
        <v>40</v>
      </c>
      <c r="J28" s="140" t="s">
        <v>39</v>
      </c>
      <c r="K28" s="122" t="s">
        <v>41</v>
      </c>
      <c r="L28" s="119" t="s">
        <v>36</v>
      </c>
      <c r="M28" s="119" t="s">
        <v>29</v>
      </c>
      <c r="N28" s="122" t="s">
        <v>37</v>
      </c>
      <c r="O28" s="143" t="s">
        <v>38</v>
      </c>
      <c r="P28" s="143" t="s">
        <v>44</v>
      </c>
      <c r="Q28" s="175" t="s">
        <v>42</v>
      </c>
      <c r="R28" s="172" t="s">
        <v>19</v>
      </c>
      <c r="S28" s="81"/>
      <c r="T28" s="81"/>
      <c r="U28" s="81"/>
      <c r="V28" s="5"/>
    </row>
    <row r="29" spans="1:23" s="4" customFormat="1" ht="14.25" customHeight="1" x14ac:dyDescent="0.25">
      <c r="B29" s="130"/>
      <c r="C29" s="131"/>
      <c r="D29" s="138" t="s">
        <v>20</v>
      </c>
      <c r="E29" s="139"/>
      <c r="F29" s="139"/>
      <c r="G29" s="139"/>
      <c r="H29" s="146"/>
      <c r="I29" s="146"/>
      <c r="J29" s="141"/>
      <c r="K29" s="123"/>
      <c r="L29" s="120"/>
      <c r="M29" s="120"/>
      <c r="N29" s="123"/>
      <c r="O29" s="144"/>
      <c r="P29" s="144"/>
      <c r="Q29" s="176"/>
      <c r="R29" s="172"/>
      <c r="S29" s="81"/>
      <c r="T29" s="81"/>
      <c r="U29" s="81"/>
      <c r="V29" s="5"/>
    </row>
    <row r="30" spans="1:23" s="4" customFormat="1" ht="14.25" customHeight="1" x14ac:dyDescent="0.25">
      <c r="B30" s="132"/>
      <c r="C30" s="133"/>
      <c r="D30" s="101" t="s">
        <v>5</v>
      </c>
      <c r="E30" s="101" t="s">
        <v>6</v>
      </c>
      <c r="F30" s="99" t="s">
        <v>5</v>
      </c>
      <c r="G30" s="99" t="s">
        <v>6</v>
      </c>
      <c r="H30" s="138"/>
      <c r="I30" s="148"/>
      <c r="J30" s="142"/>
      <c r="K30" s="121"/>
      <c r="L30" s="121"/>
      <c r="M30" s="121"/>
      <c r="N30" s="121"/>
      <c r="O30" s="145"/>
      <c r="P30" s="145"/>
      <c r="Q30" s="177"/>
      <c r="R30" s="172"/>
      <c r="S30" s="81"/>
      <c r="T30" s="81"/>
      <c r="U30" s="81"/>
      <c r="V30" s="5"/>
    </row>
    <row r="31" spans="1:23" s="4" customFormat="1" ht="15" customHeight="1" x14ac:dyDescent="0.25">
      <c r="A31" s="82">
        <f t="shared" ref="A31:A61" si="1">IF(C31="","",(WEEKDAY(C31)))</f>
        <v>1</v>
      </c>
      <c r="B31" s="83" t="s">
        <v>45</v>
      </c>
      <c r="C31" s="44">
        <v>43891</v>
      </c>
      <c r="D31" s="14"/>
      <c r="E31" s="14"/>
      <c r="F31" s="14"/>
      <c r="G31" s="14"/>
      <c r="H31" s="84" t="str">
        <f>IF(D31&lt;&gt;"",((E31+(E31&lt;D31)-D31)+(G31+(G31&lt;F31)-F31))*24,IF(F31&lt;&gt;"",((E31+(E31&lt;D31)-D31)+(G31+(G31&lt;F31)-F31))*24,""))</f>
        <v/>
      </c>
      <c r="I31" s="39"/>
      <c r="J31" s="39"/>
      <c r="K31" s="39"/>
      <c r="L31" s="39"/>
      <c r="M31" s="39"/>
      <c r="N31" s="39"/>
      <c r="O31" s="39"/>
      <c r="P31" s="39"/>
      <c r="Q31" s="39"/>
      <c r="R31" s="85" t="str">
        <f t="shared" ref="R31:R61" si="2">IF(B31="Mo",$J$15,IF(B31="di",$J$16,IF(B31="mi",$J$17,IF(B31="do",$J$18,IF(B31="fr",$J$19,IF(B31="sa",$J$20,IF(B31="so",$J$21,IF(B31="",""))))))))</f>
        <v/>
      </c>
      <c r="S31" s="86"/>
      <c r="T31" s="86"/>
      <c r="U31" s="86"/>
      <c r="V31" s="5"/>
    </row>
    <row r="32" spans="1:23" s="4" customFormat="1" ht="15" customHeight="1" x14ac:dyDescent="0.25">
      <c r="A32" s="82">
        <f t="shared" si="1"/>
        <v>2</v>
      </c>
      <c r="B32" s="40" t="s">
        <v>46</v>
      </c>
      <c r="C32" s="44">
        <v>43892</v>
      </c>
      <c r="D32" s="14"/>
      <c r="E32" s="14"/>
      <c r="F32" s="14"/>
      <c r="G32" s="14"/>
      <c r="H32" s="84" t="str">
        <f t="shared" ref="H32:H61" si="3">IF(D32&lt;&gt;"",((E32+(E32&lt;D32)-D32)+(G32+(G32&lt;F32)-F32))*24,IF(F32&lt;&gt;"",((E32+(E32&lt;D32)-D32)+(G32+(G32&lt;F32)-F32))*24,""))</f>
        <v/>
      </c>
      <c r="I32" s="39"/>
      <c r="J32" s="39"/>
      <c r="K32" s="39"/>
      <c r="L32" s="39"/>
      <c r="M32" s="39"/>
      <c r="N32" s="39"/>
      <c r="O32" s="39"/>
      <c r="P32" s="39"/>
      <c r="Q32" s="39"/>
      <c r="R32" s="85" t="str">
        <f t="shared" si="2"/>
        <v/>
      </c>
      <c r="S32" s="86"/>
      <c r="T32" s="86"/>
      <c r="U32" s="86"/>
      <c r="V32" s="5"/>
    </row>
    <row r="33" spans="1:22" s="4" customFormat="1" ht="15" customHeight="1" x14ac:dyDescent="0.25">
      <c r="A33" s="82">
        <f t="shared" si="1"/>
        <v>3</v>
      </c>
      <c r="B33" s="40" t="s">
        <v>47</v>
      </c>
      <c r="C33" s="44">
        <v>43893</v>
      </c>
      <c r="D33" s="14"/>
      <c r="E33" s="14"/>
      <c r="F33" s="14"/>
      <c r="G33" s="14"/>
      <c r="H33" s="84" t="str">
        <f t="shared" si="3"/>
        <v/>
      </c>
      <c r="I33" s="39"/>
      <c r="J33" s="39"/>
      <c r="K33" s="39"/>
      <c r="L33" s="39"/>
      <c r="M33" s="39"/>
      <c r="N33" s="39"/>
      <c r="O33" s="39"/>
      <c r="P33" s="39"/>
      <c r="Q33" s="39"/>
      <c r="R33" s="85" t="str">
        <f t="shared" si="2"/>
        <v/>
      </c>
      <c r="S33" s="86"/>
      <c r="T33" s="86"/>
      <c r="U33" s="86"/>
    </row>
    <row r="34" spans="1:22" s="4" customFormat="1" ht="15" customHeight="1" x14ac:dyDescent="0.25">
      <c r="A34" s="82">
        <f t="shared" si="1"/>
        <v>4</v>
      </c>
      <c r="B34" s="40" t="s">
        <v>48</v>
      </c>
      <c r="C34" s="44">
        <v>43894</v>
      </c>
      <c r="D34" s="14"/>
      <c r="E34" s="14"/>
      <c r="F34" s="14"/>
      <c r="G34" s="14"/>
      <c r="H34" s="84" t="str">
        <f t="shared" si="3"/>
        <v/>
      </c>
      <c r="I34" s="39"/>
      <c r="J34" s="39"/>
      <c r="K34" s="39"/>
      <c r="L34" s="39"/>
      <c r="M34" s="39"/>
      <c r="N34" s="39"/>
      <c r="O34" s="39"/>
      <c r="P34" s="39"/>
      <c r="Q34" s="39"/>
      <c r="R34" s="85" t="str">
        <f t="shared" si="2"/>
        <v/>
      </c>
      <c r="S34" s="86"/>
      <c r="T34" s="86"/>
      <c r="U34" s="86"/>
    </row>
    <row r="35" spans="1:22" s="4" customFormat="1" ht="15" customHeight="1" x14ac:dyDescent="0.25">
      <c r="A35" s="82">
        <f t="shared" si="1"/>
        <v>5</v>
      </c>
      <c r="B35" s="40" t="s">
        <v>49</v>
      </c>
      <c r="C35" s="44">
        <v>43895</v>
      </c>
      <c r="D35" s="14"/>
      <c r="E35" s="14"/>
      <c r="F35" s="14"/>
      <c r="G35" s="14"/>
      <c r="H35" s="84" t="str">
        <f t="shared" si="3"/>
        <v/>
      </c>
      <c r="I35" s="39"/>
      <c r="J35" s="39"/>
      <c r="K35" s="39"/>
      <c r="L35" s="39"/>
      <c r="M35" s="39"/>
      <c r="N35" s="39"/>
      <c r="O35" s="39"/>
      <c r="P35" s="39"/>
      <c r="Q35" s="39"/>
      <c r="R35" s="85" t="str">
        <f t="shared" si="2"/>
        <v/>
      </c>
      <c r="S35" s="86"/>
      <c r="T35" s="86"/>
      <c r="U35" s="86"/>
    </row>
    <row r="36" spans="1:22" s="4" customFormat="1" ht="15" customHeight="1" x14ac:dyDescent="0.25">
      <c r="A36" s="82">
        <f t="shared" si="1"/>
        <v>6</v>
      </c>
      <c r="B36" s="40" t="s">
        <v>50</v>
      </c>
      <c r="C36" s="44">
        <v>43896</v>
      </c>
      <c r="D36" s="14"/>
      <c r="E36" s="14"/>
      <c r="F36" s="14"/>
      <c r="G36" s="14"/>
      <c r="H36" s="84" t="str">
        <f t="shared" si="3"/>
        <v/>
      </c>
      <c r="I36" s="39"/>
      <c r="J36" s="39"/>
      <c r="K36" s="39"/>
      <c r="L36" s="39"/>
      <c r="M36" s="39"/>
      <c r="N36" s="39"/>
      <c r="O36" s="39"/>
      <c r="P36" s="39"/>
      <c r="Q36" s="39"/>
      <c r="R36" s="85" t="str">
        <f t="shared" si="2"/>
        <v/>
      </c>
      <c r="S36" s="86"/>
      <c r="T36" s="86"/>
      <c r="U36" s="86"/>
    </row>
    <row r="37" spans="1:22" s="4" customFormat="1" ht="15" customHeight="1" x14ac:dyDescent="0.25">
      <c r="A37" s="82">
        <f t="shared" si="1"/>
        <v>7</v>
      </c>
      <c r="B37" s="87" t="s">
        <v>51</v>
      </c>
      <c r="C37" s="44">
        <v>43897</v>
      </c>
      <c r="D37" s="14"/>
      <c r="E37" s="14"/>
      <c r="F37" s="14"/>
      <c r="G37" s="14"/>
      <c r="H37" s="84" t="str">
        <f t="shared" si="3"/>
        <v/>
      </c>
      <c r="I37" s="39"/>
      <c r="J37" s="39"/>
      <c r="K37" s="39"/>
      <c r="L37" s="39"/>
      <c r="M37" s="39"/>
      <c r="N37" s="39"/>
      <c r="O37" s="39"/>
      <c r="P37" s="39"/>
      <c r="Q37" s="39"/>
      <c r="R37" s="85" t="str">
        <f t="shared" si="2"/>
        <v/>
      </c>
      <c r="S37" s="86"/>
      <c r="T37" s="86"/>
      <c r="U37" s="86"/>
      <c r="V37" s="5"/>
    </row>
    <row r="38" spans="1:22" s="4" customFormat="1" ht="15" customHeight="1" x14ac:dyDescent="0.25">
      <c r="A38" s="82">
        <f t="shared" si="1"/>
        <v>1</v>
      </c>
      <c r="B38" s="87" t="s">
        <v>45</v>
      </c>
      <c r="C38" s="44">
        <v>43898</v>
      </c>
      <c r="D38" s="14"/>
      <c r="E38" s="14"/>
      <c r="F38" s="14"/>
      <c r="G38" s="14"/>
      <c r="H38" s="84" t="str">
        <f t="shared" si="3"/>
        <v/>
      </c>
      <c r="I38" s="39"/>
      <c r="J38" s="39"/>
      <c r="K38" s="39"/>
      <c r="L38" s="39"/>
      <c r="M38" s="39"/>
      <c r="N38" s="39"/>
      <c r="O38" s="39"/>
      <c r="P38" s="39"/>
      <c r="Q38" s="39"/>
      <c r="R38" s="85" t="str">
        <f t="shared" si="2"/>
        <v/>
      </c>
      <c r="S38" s="86"/>
      <c r="T38" s="86"/>
      <c r="U38" s="86"/>
    </row>
    <row r="39" spans="1:22" s="4" customFormat="1" ht="15" customHeight="1" x14ac:dyDescent="0.25">
      <c r="A39" s="82">
        <f t="shared" si="1"/>
        <v>2</v>
      </c>
      <c r="B39" s="40" t="s">
        <v>46</v>
      </c>
      <c r="C39" s="44">
        <v>43899</v>
      </c>
      <c r="D39" s="14"/>
      <c r="E39" s="14"/>
      <c r="F39" s="14"/>
      <c r="G39" s="14"/>
      <c r="H39" s="84" t="str">
        <f t="shared" si="3"/>
        <v/>
      </c>
      <c r="I39" s="39"/>
      <c r="J39" s="39"/>
      <c r="K39" s="39"/>
      <c r="L39" s="39"/>
      <c r="M39" s="39"/>
      <c r="N39" s="39"/>
      <c r="O39" s="39"/>
      <c r="P39" s="39"/>
      <c r="Q39" s="39"/>
      <c r="R39" s="85" t="str">
        <f t="shared" si="2"/>
        <v/>
      </c>
      <c r="S39" s="86"/>
      <c r="T39" s="86"/>
      <c r="U39" s="86"/>
    </row>
    <row r="40" spans="1:22" s="4" customFormat="1" ht="15" customHeight="1" x14ac:dyDescent="0.25">
      <c r="A40" s="82">
        <f t="shared" si="1"/>
        <v>3</v>
      </c>
      <c r="B40" s="40" t="s">
        <v>47</v>
      </c>
      <c r="C40" s="44">
        <v>43900</v>
      </c>
      <c r="D40" s="14"/>
      <c r="E40" s="14"/>
      <c r="F40" s="14"/>
      <c r="G40" s="14"/>
      <c r="H40" s="84" t="str">
        <f t="shared" si="3"/>
        <v/>
      </c>
      <c r="I40" s="39"/>
      <c r="J40" s="39"/>
      <c r="K40" s="39"/>
      <c r="L40" s="39"/>
      <c r="M40" s="39"/>
      <c r="N40" s="39"/>
      <c r="O40" s="39"/>
      <c r="P40" s="39"/>
      <c r="Q40" s="39"/>
      <c r="R40" s="85" t="str">
        <f t="shared" si="2"/>
        <v/>
      </c>
      <c r="S40" s="86"/>
      <c r="T40" s="86"/>
      <c r="U40" s="86"/>
    </row>
    <row r="41" spans="1:22" s="4" customFormat="1" ht="15" customHeight="1" x14ac:dyDescent="0.25">
      <c r="A41" s="82">
        <f t="shared" si="1"/>
        <v>4</v>
      </c>
      <c r="B41" s="40" t="s">
        <v>48</v>
      </c>
      <c r="C41" s="44">
        <v>43901</v>
      </c>
      <c r="D41" s="14"/>
      <c r="E41" s="14"/>
      <c r="F41" s="14"/>
      <c r="G41" s="14"/>
      <c r="H41" s="84" t="str">
        <f t="shared" si="3"/>
        <v/>
      </c>
      <c r="I41" s="39"/>
      <c r="J41" s="39"/>
      <c r="K41" s="39"/>
      <c r="L41" s="39"/>
      <c r="M41" s="39"/>
      <c r="N41" s="39"/>
      <c r="O41" s="39"/>
      <c r="P41" s="39"/>
      <c r="Q41" s="39"/>
      <c r="R41" s="85" t="str">
        <f t="shared" si="2"/>
        <v/>
      </c>
      <c r="S41" s="86"/>
      <c r="T41" s="86"/>
      <c r="U41" s="86"/>
    </row>
    <row r="42" spans="1:22" s="4" customFormat="1" ht="15" customHeight="1" x14ac:dyDescent="0.25">
      <c r="A42" s="82">
        <f t="shared" si="1"/>
        <v>5</v>
      </c>
      <c r="B42" s="40" t="s">
        <v>49</v>
      </c>
      <c r="C42" s="44">
        <v>43902</v>
      </c>
      <c r="D42" s="14"/>
      <c r="E42" s="14"/>
      <c r="F42" s="14"/>
      <c r="G42" s="14"/>
      <c r="H42" s="84" t="str">
        <f t="shared" si="3"/>
        <v/>
      </c>
      <c r="I42" s="39"/>
      <c r="J42" s="39"/>
      <c r="K42" s="39"/>
      <c r="L42" s="39"/>
      <c r="M42" s="39"/>
      <c r="N42" s="39"/>
      <c r="O42" s="39"/>
      <c r="P42" s="39"/>
      <c r="Q42" s="39"/>
      <c r="R42" s="85" t="str">
        <f t="shared" si="2"/>
        <v/>
      </c>
      <c r="S42" s="86"/>
      <c r="T42" s="86"/>
      <c r="U42" s="86"/>
    </row>
    <row r="43" spans="1:22" s="4" customFormat="1" ht="15" customHeight="1" x14ac:dyDescent="0.25">
      <c r="A43" s="82">
        <f t="shared" si="1"/>
        <v>6</v>
      </c>
      <c r="B43" s="40" t="s">
        <v>50</v>
      </c>
      <c r="C43" s="44">
        <v>43903</v>
      </c>
      <c r="D43" s="14"/>
      <c r="E43" s="14"/>
      <c r="F43" s="14"/>
      <c r="G43" s="14"/>
      <c r="H43" s="84" t="str">
        <f t="shared" si="3"/>
        <v/>
      </c>
      <c r="I43" s="39"/>
      <c r="J43" s="39"/>
      <c r="K43" s="39"/>
      <c r="L43" s="39"/>
      <c r="M43" s="39"/>
      <c r="N43" s="39"/>
      <c r="O43" s="39"/>
      <c r="P43" s="39"/>
      <c r="Q43" s="39"/>
      <c r="R43" s="85" t="str">
        <f t="shared" si="2"/>
        <v/>
      </c>
      <c r="S43" s="86"/>
      <c r="T43" s="86"/>
      <c r="U43" s="86"/>
    </row>
    <row r="44" spans="1:22" s="4" customFormat="1" ht="15" customHeight="1" x14ac:dyDescent="0.25">
      <c r="A44" s="82">
        <f t="shared" si="1"/>
        <v>7</v>
      </c>
      <c r="B44" s="87" t="s">
        <v>51</v>
      </c>
      <c r="C44" s="44">
        <v>43904</v>
      </c>
      <c r="D44" s="14"/>
      <c r="E44" s="14"/>
      <c r="F44" s="14"/>
      <c r="G44" s="14"/>
      <c r="H44" s="84" t="str">
        <f t="shared" si="3"/>
        <v/>
      </c>
      <c r="I44" s="39"/>
      <c r="J44" s="39"/>
      <c r="K44" s="39"/>
      <c r="L44" s="39"/>
      <c r="M44" s="39"/>
      <c r="N44" s="39"/>
      <c r="O44" s="39"/>
      <c r="P44" s="39"/>
      <c r="Q44" s="39"/>
      <c r="R44" s="85" t="str">
        <f t="shared" si="2"/>
        <v/>
      </c>
      <c r="S44" s="86"/>
      <c r="T44" s="86"/>
      <c r="U44" s="86"/>
    </row>
    <row r="45" spans="1:22" s="4" customFormat="1" ht="15" customHeight="1" x14ac:dyDescent="0.25">
      <c r="A45" s="82">
        <f t="shared" si="1"/>
        <v>1</v>
      </c>
      <c r="B45" s="87" t="s">
        <v>45</v>
      </c>
      <c r="C45" s="44">
        <v>43905</v>
      </c>
      <c r="D45" s="14"/>
      <c r="E45" s="14"/>
      <c r="F45" s="14"/>
      <c r="G45" s="14"/>
      <c r="H45" s="84" t="str">
        <f t="shared" si="3"/>
        <v/>
      </c>
      <c r="I45" s="39"/>
      <c r="J45" s="39"/>
      <c r="K45" s="39"/>
      <c r="L45" s="39"/>
      <c r="M45" s="39"/>
      <c r="N45" s="39"/>
      <c r="O45" s="39"/>
      <c r="P45" s="39"/>
      <c r="Q45" s="39"/>
      <c r="R45" s="85" t="str">
        <f t="shared" si="2"/>
        <v/>
      </c>
      <c r="S45" s="86"/>
      <c r="T45" s="86"/>
      <c r="U45" s="86"/>
    </row>
    <row r="46" spans="1:22" s="4" customFormat="1" ht="15" customHeight="1" x14ac:dyDescent="0.25">
      <c r="A46" s="82">
        <f t="shared" si="1"/>
        <v>2</v>
      </c>
      <c r="B46" s="40" t="s">
        <v>46</v>
      </c>
      <c r="C46" s="44">
        <v>43906</v>
      </c>
      <c r="D46" s="14"/>
      <c r="E46" s="14"/>
      <c r="F46" s="14"/>
      <c r="G46" s="14"/>
      <c r="H46" s="84" t="str">
        <f t="shared" si="3"/>
        <v/>
      </c>
      <c r="I46" s="39"/>
      <c r="J46" s="39"/>
      <c r="K46" s="39"/>
      <c r="L46" s="39"/>
      <c r="M46" s="39"/>
      <c r="N46" s="39"/>
      <c r="O46" s="39"/>
      <c r="P46" s="39"/>
      <c r="Q46" s="39"/>
      <c r="R46" s="85" t="str">
        <f t="shared" si="2"/>
        <v/>
      </c>
      <c r="S46" s="86"/>
      <c r="T46" s="86"/>
      <c r="U46" s="86"/>
    </row>
    <row r="47" spans="1:22" s="4" customFormat="1" ht="15" customHeight="1" x14ac:dyDescent="0.25">
      <c r="A47" s="82">
        <f t="shared" si="1"/>
        <v>3</v>
      </c>
      <c r="B47" s="40" t="s">
        <v>47</v>
      </c>
      <c r="C47" s="44">
        <v>43907</v>
      </c>
      <c r="D47" s="14"/>
      <c r="E47" s="14"/>
      <c r="F47" s="14"/>
      <c r="G47" s="14"/>
      <c r="H47" s="84" t="str">
        <f t="shared" si="3"/>
        <v/>
      </c>
      <c r="I47" s="39"/>
      <c r="J47" s="39"/>
      <c r="K47" s="39"/>
      <c r="L47" s="39"/>
      <c r="M47" s="39"/>
      <c r="N47" s="39"/>
      <c r="O47" s="39"/>
      <c r="P47" s="39"/>
      <c r="Q47" s="39"/>
      <c r="R47" s="85" t="str">
        <f t="shared" si="2"/>
        <v/>
      </c>
      <c r="S47" s="86"/>
      <c r="T47" s="86"/>
      <c r="U47" s="86"/>
    </row>
    <row r="48" spans="1:22" s="4" customFormat="1" ht="15" customHeight="1" x14ac:dyDescent="0.25">
      <c r="A48" s="82">
        <f t="shared" si="1"/>
        <v>4</v>
      </c>
      <c r="B48" s="40" t="s">
        <v>48</v>
      </c>
      <c r="C48" s="44">
        <v>43908</v>
      </c>
      <c r="D48" s="14"/>
      <c r="E48" s="14"/>
      <c r="F48" s="14"/>
      <c r="G48" s="14"/>
      <c r="H48" s="84" t="str">
        <f t="shared" si="3"/>
        <v/>
      </c>
      <c r="I48" s="39"/>
      <c r="J48" s="39"/>
      <c r="K48" s="39"/>
      <c r="L48" s="39"/>
      <c r="M48" s="39"/>
      <c r="N48" s="39"/>
      <c r="O48" s="39"/>
      <c r="P48" s="39"/>
      <c r="Q48" s="39"/>
      <c r="R48" s="85" t="str">
        <f t="shared" si="2"/>
        <v/>
      </c>
      <c r="S48" s="86"/>
      <c r="T48" s="86"/>
      <c r="U48" s="86"/>
    </row>
    <row r="49" spans="1:22" s="6" customFormat="1" ht="15" customHeight="1" x14ac:dyDescent="0.25">
      <c r="A49" s="82">
        <f t="shared" si="1"/>
        <v>5</v>
      </c>
      <c r="B49" s="40" t="s">
        <v>49</v>
      </c>
      <c r="C49" s="44">
        <v>43909</v>
      </c>
      <c r="D49" s="14"/>
      <c r="E49" s="14"/>
      <c r="F49" s="14"/>
      <c r="G49" s="14"/>
      <c r="H49" s="84" t="str">
        <f t="shared" si="3"/>
        <v/>
      </c>
      <c r="I49" s="39"/>
      <c r="J49" s="39"/>
      <c r="K49" s="39"/>
      <c r="L49" s="39"/>
      <c r="M49" s="39"/>
      <c r="N49" s="39"/>
      <c r="O49" s="39"/>
      <c r="P49" s="39"/>
      <c r="Q49" s="39"/>
      <c r="R49" s="85" t="str">
        <f t="shared" si="2"/>
        <v/>
      </c>
      <c r="S49" s="86"/>
      <c r="T49" s="86"/>
      <c r="U49" s="86"/>
    </row>
    <row r="50" spans="1:22" s="4" customFormat="1" ht="15" customHeight="1" x14ac:dyDescent="0.25">
      <c r="A50" s="82">
        <f t="shared" si="1"/>
        <v>6</v>
      </c>
      <c r="B50" s="40" t="s">
        <v>50</v>
      </c>
      <c r="C50" s="44">
        <v>43910</v>
      </c>
      <c r="D50" s="14"/>
      <c r="E50" s="14"/>
      <c r="F50" s="14"/>
      <c r="G50" s="14"/>
      <c r="H50" s="84" t="str">
        <f t="shared" si="3"/>
        <v/>
      </c>
      <c r="I50" s="39"/>
      <c r="J50" s="39"/>
      <c r="K50" s="39"/>
      <c r="L50" s="39"/>
      <c r="M50" s="39"/>
      <c r="N50" s="39"/>
      <c r="O50" s="39"/>
      <c r="P50" s="39"/>
      <c r="Q50" s="39"/>
      <c r="R50" s="85" t="str">
        <f t="shared" si="2"/>
        <v/>
      </c>
      <c r="S50" s="86"/>
      <c r="T50" s="86"/>
      <c r="U50" s="86"/>
    </row>
    <row r="51" spans="1:22" s="4" customFormat="1" ht="15" customHeight="1" x14ac:dyDescent="0.25">
      <c r="A51" s="82">
        <f t="shared" si="1"/>
        <v>7</v>
      </c>
      <c r="B51" s="87" t="s">
        <v>51</v>
      </c>
      <c r="C51" s="44">
        <v>43911</v>
      </c>
      <c r="D51" s="14"/>
      <c r="E51" s="14"/>
      <c r="F51" s="14"/>
      <c r="G51" s="14"/>
      <c r="H51" s="84" t="str">
        <f t="shared" si="3"/>
        <v/>
      </c>
      <c r="I51" s="39"/>
      <c r="J51" s="39"/>
      <c r="K51" s="39"/>
      <c r="L51" s="39"/>
      <c r="M51" s="39"/>
      <c r="N51" s="39"/>
      <c r="O51" s="39"/>
      <c r="P51" s="39"/>
      <c r="Q51" s="39"/>
      <c r="R51" s="85" t="str">
        <f t="shared" si="2"/>
        <v/>
      </c>
      <c r="S51" s="86"/>
      <c r="T51" s="86"/>
      <c r="U51" s="86"/>
    </row>
    <row r="52" spans="1:22" s="4" customFormat="1" ht="15" customHeight="1" x14ac:dyDescent="0.25">
      <c r="A52" s="82">
        <f t="shared" si="1"/>
        <v>1</v>
      </c>
      <c r="B52" s="87" t="s">
        <v>45</v>
      </c>
      <c r="C52" s="44">
        <v>43912</v>
      </c>
      <c r="D52" s="14"/>
      <c r="E52" s="14"/>
      <c r="F52" s="14"/>
      <c r="G52" s="14"/>
      <c r="H52" s="84" t="str">
        <f t="shared" si="3"/>
        <v/>
      </c>
      <c r="I52" s="39"/>
      <c r="J52" s="39"/>
      <c r="K52" s="39"/>
      <c r="L52" s="39"/>
      <c r="M52" s="39"/>
      <c r="N52" s="39"/>
      <c r="O52" s="39"/>
      <c r="P52" s="39"/>
      <c r="Q52" s="39"/>
      <c r="R52" s="85" t="str">
        <f t="shared" si="2"/>
        <v/>
      </c>
      <c r="S52" s="86"/>
      <c r="T52" s="86"/>
      <c r="U52" s="86"/>
    </row>
    <row r="53" spans="1:22" s="4" customFormat="1" ht="15" customHeight="1" x14ac:dyDescent="0.25">
      <c r="A53" s="82">
        <f t="shared" si="1"/>
        <v>2</v>
      </c>
      <c r="B53" s="40" t="s">
        <v>46</v>
      </c>
      <c r="C53" s="44">
        <v>43913</v>
      </c>
      <c r="D53" s="14"/>
      <c r="E53" s="14"/>
      <c r="F53" s="14"/>
      <c r="G53" s="14"/>
      <c r="H53" s="84" t="str">
        <f t="shared" si="3"/>
        <v/>
      </c>
      <c r="I53" s="39"/>
      <c r="J53" s="39"/>
      <c r="K53" s="39"/>
      <c r="L53" s="39"/>
      <c r="M53" s="39"/>
      <c r="N53" s="39"/>
      <c r="O53" s="39"/>
      <c r="P53" s="39"/>
      <c r="Q53" s="39"/>
      <c r="R53" s="85" t="str">
        <f t="shared" si="2"/>
        <v/>
      </c>
      <c r="S53" s="86"/>
      <c r="T53" s="86"/>
      <c r="U53" s="86"/>
    </row>
    <row r="54" spans="1:22" s="4" customFormat="1" ht="15" customHeight="1" x14ac:dyDescent="0.25">
      <c r="A54" s="82">
        <f t="shared" si="1"/>
        <v>3</v>
      </c>
      <c r="B54" s="40" t="s">
        <v>47</v>
      </c>
      <c r="C54" s="44">
        <v>43914</v>
      </c>
      <c r="D54" s="14"/>
      <c r="E54" s="14"/>
      <c r="F54" s="14"/>
      <c r="G54" s="14"/>
      <c r="H54" s="84" t="str">
        <f t="shared" si="3"/>
        <v/>
      </c>
      <c r="I54" s="39"/>
      <c r="J54" s="39"/>
      <c r="K54" s="39"/>
      <c r="L54" s="39"/>
      <c r="M54" s="39"/>
      <c r="N54" s="39"/>
      <c r="O54" s="39"/>
      <c r="P54" s="39"/>
      <c r="Q54" s="39"/>
      <c r="R54" s="85" t="str">
        <f t="shared" si="2"/>
        <v/>
      </c>
      <c r="S54" s="86"/>
      <c r="T54" s="86"/>
      <c r="U54" s="86"/>
    </row>
    <row r="55" spans="1:22" s="4" customFormat="1" ht="15" customHeight="1" x14ac:dyDescent="0.25">
      <c r="A55" s="82">
        <f t="shared" si="1"/>
        <v>4</v>
      </c>
      <c r="B55" s="40" t="s">
        <v>48</v>
      </c>
      <c r="C55" s="44">
        <v>43915</v>
      </c>
      <c r="D55" s="14"/>
      <c r="E55" s="14"/>
      <c r="F55" s="14"/>
      <c r="G55" s="14"/>
      <c r="H55" s="84" t="str">
        <f t="shared" si="3"/>
        <v/>
      </c>
      <c r="I55" s="39"/>
      <c r="J55" s="39"/>
      <c r="K55" s="39"/>
      <c r="L55" s="39"/>
      <c r="M55" s="39"/>
      <c r="N55" s="39"/>
      <c r="O55" s="39"/>
      <c r="P55" s="39"/>
      <c r="Q55" s="39"/>
      <c r="R55" s="85" t="str">
        <f t="shared" si="2"/>
        <v/>
      </c>
      <c r="S55" s="86"/>
      <c r="T55" s="86"/>
      <c r="U55" s="86"/>
    </row>
    <row r="56" spans="1:22" s="4" customFormat="1" ht="15" customHeight="1" x14ac:dyDescent="0.25">
      <c r="A56" s="82">
        <f t="shared" si="1"/>
        <v>5</v>
      </c>
      <c r="B56" s="40" t="s">
        <v>49</v>
      </c>
      <c r="C56" s="44">
        <v>43916</v>
      </c>
      <c r="D56" s="14"/>
      <c r="E56" s="14"/>
      <c r="F56" s="14"/>
      <c r="G56" s="14"/>
      <c r="H56" s="84" t="str">
        <f t="shared" si="3"/>
        <v/>
      </c>
      <c r="I56" s="39"/>
      <c r="J56" s="39"/>
      <c r="K56" s="39"/>
      <c r="L56" s="39"/>
      <c r="M56" s="39"/>
      <c r="N56" s="39"/>
      <c r="O56" s="39"/>
      <c r="P56" s="39"/>
      <c r="Q56" s="39"/>
      <c r="R56" s="85" t="str">
        <f t="shared" si="2"/>
        <v/>
      </c>
      <c r="S56" s="86"/>
      <c r="T56" s="86"/>
      <c r="U56" s="86"/>
    </row>
    <row r="57" spans="1:22" s="4" customFormat="1" ht="15" customHeight="1" x14ac:dyDescent="0.25">
      <c r="A57" s="82">
        <f t="shared" si="1"/>
        <v>6</v>
      </c>
      <c r="B57" s="40" t="s">
        <v>50</v>
      </c>
      <c r="C57" s="44">
        <v>43917</v>
      </c>
      <c r="D57" s="14"/>
      <c r="E57" s="14"/>
      <c r="F57" s="14"/>
      <c r="G57" s="14"/>
      <c r="H57" s="84" t="str">
        <f t="shared" si="3"/>
        <v/>
      </c>
      <c r="I57" s="39"/>
      <c r="J57" s="39"/>
      <c r="K57" s="39"/>
      <c r="L57" s="39"/>
      <c r="M57" s="39"/>
      <c r="N57" s="39"/>
      <c r="O57" s="39"/>
      <c r="P57" s="39"/>
      <c r="Q57" s="39"/>
      <c r="R57" s="85" t="str">
        <f t="shared" si="2"/>
        <v/>
      </c>
      <c r="S57" s="86"/>
      <c r="T57" s="86"/>
      <c r="U57" s="86"/>
    </row>
    <row r="58" spans="1:22" s="4" customFormat="1" ht="15" customHeight="1" x14ac:dyDescent="0.25">
      <c r="A58" s="82">
        <f t="shared" si="1"/>
        <v>7</v>
      </c>
      <c r="B58" s="87" t="s">
        <v>51</v>
      </c>
      <c r="C58" s="44">
        <v>43918</v>
      </c>
      <c r="D58" s="14"/>
      <c r="E58" s="14"/>
      <c r="F58" s="14"/>
      <c r="G58" s="14"/>
      <c r="H58" s="84" t="str">
        <f t="shared" si="3"/>
        <v/>
      </c>
      <c r="I58" s="39"/>
      <c r="J58" s="39"/>
      <c r="K58" s="39"/>
      <c r="L58" s="39"/>
      <c r="M58" s="39"/>
      <c r="N58" s="39"/>
      <c r="O58" s="39"/>
      <c r="P58" s="39"/>
      <c r="Q58" s="39"/>
      <c r="R58" s="85" t="str">
        <f t="shared" si="2"/>
        <v/>
      </c>
      <c r="S58" s="86"/>
      <c r="T58" s="86"/>
      <c r="U58" s="86"/>
    </row>
    <row r="59" spans="1:22" s="4" customFormat="1" ht="15" customHeight="1" x14ac:dyDescent="0.25">
      <c r="A59" s="82">
        <f t="shared" si="1"/>
        <v>1</v>
      </c>
      <c r="B59" s="87" t="s">
        <v>45</v>
      </c>
      <c r="C59" s="44">
        <v>43919</v>
      </c>
      <c r="D59" s="14"/>
      <c r="E59" s="14"/>
      <c r="F59" s="14"/>
      <c r="G59" s="14"/>
      <c r="H59" s="84" t="str">
        <f t="shared" si="3"/>
        <v/>
      </c>
      <c r="I59" s="39"/>
      <c r="J59" s="39"/>
      <c r="K59" s="39"/>
      <c r="L59" s="39"/>
      <c r="M59" s="39"/>
      <c r="N59" s="39"/>
      <c r="O59" s="39"/>
      <c r="P59" s="39"/>
      <c r="Q59" s="39"/>
      <c r="R59" s="85" t="str">
        <f t="shared" si="2"/>
        <v/>
      </c>
      <c r="S59" s="86"/>
      <c r="T59" s="86"/>
      <c r="U59" s="86"/>
    </row>
    <row r="60" spans="1:22" s="4" customFormat="1" ht="15" customHeight="1" x14ac:dyDescent="0.25">
      <c r="A60" s="82">
        <f t="shared" si="1"/>
        <v>2</v>
      </c>
      <c r="B60" s="40" t="s">
        <v>46</v>
      </c>
      <c r="C60" s="44">
        <v>43920</v>
      </c>
      <c r="D60" s="14"/>
      <c r="E60" s="14"/>
      <c r="F60" s="14"/>
      <c r="G60" s="14"/>
      <c r="H60" s="84" t="str">
        <f t="shared" si="3"/>
        <v/>
      </c>
      <c r="I60" s="39"/>
      <c r="J60" s="39"/>
      <c r="K60" s="39"/>
      <c r="L60" s="39"/>
      <c r="M60" s="39"/>
      <c r="N60" s="39"/>
      <c r="O60" s="39"/>
      <c r="P60" s="39"/>
      <c r="Q60" s="39"/>
      <c r="R60" s="85" t="str">
        <f t="shared" si="2"/>
        <v/>
      </c>
      <c r="S60" s="86"/>
      <c r="T60" s="86"/>
      <c r="U60" s="86"/>
    </row>
    <row r="61" spans="1:22" s="4" customFormat="1" ht="15" customHeight="1" x14ac:dyDescent="0.25">
      <c r="A61" s="82">
        <f t="shared" si="1"/>
        <v>3</v>
      </c>
      <c r="B61" s="40" t="s">
        <v>47</v>
      </c>
      <c r="C61" s="44">
        <v>43921</v>
      </c>
      <c r="D61" s="14"/>
      <c r="E61" s="14"/>
      <c r="F61" s="14"/>
      <c r="G61" s="14"/>
      <c r="H61" s="84" t="str">
        <f t="shared" si="3"/>
        <v/>
      </c>
      <c r="I61" s="39"/>
      <c r="J61" s="39"/>
      <c r="K61" s="39"/>
      <c r="L61" s="39"/>
      <c r="M61" s="39"/>
      <c r="N61" s="39"/>
      <c r="O61" s="39"/>
      <c r="P61" s="39"/>
      <c r="Q61" s="39"/>
      <c r="R61" s="85" t="str">
        <f t="shared" si="2"/>
        <v/>
      </c>
      <c r="S61" s="86"/>
      <c r="T61" s="86"/>
      <c r="U61" s="86"/>
    </row>
    <row r="62" spans="1:22" s="4" customFormat="1" ht="15" customHeight="1" x14ac:dyDescent="0.25">
      <c r="B62" s="126" t="s">
        <v>10</v>
      </c>
      <c r="C62" s="127"/>
      <c r="D62" s="127"/>
      <c r="E62" s="127"/>
      <c r="F62" s="127"/>
      <c r="G62" s="127"/>
      <c r="H62" s="88">
        <f>SUM(H31:H61)</f>
        <v>0</v>
      </c>
      <c r="I62" s="88">
        <f t="shared" ref="I62:Q62" si="4">SUM(I31:I61)</f>
        <v>0</v>
      </c>
      <c r="J62" s="88">
        <f t="shared" si="4"/>
        <v>0</v>
      </c>
      <c r="K62" s="88">
        <f t="shared" si="4"/>
        <v>0</v>
      </c>
      <c r="L62" s="88">
        <f t="shared" si="4"/>
        <v>0</v>
      </c>
      <c r="M62" s="88">
        <f t="shared" si="4"/>
        <v>0</v>
      </c>
      <c r="N62" s="88">
        <f t="shared" si="4"/>
        <v>0</v>
      </c>
      <c r="O62" s="88">
        <f t="shared" si="4"/>
        <v>0</v>
      </c>
      <c r="P62" s="88">
        <f t="shared" si="4"/>
        <v>0</v>
      </c>
      <c r="Q62" s="88">
        <f t="shared" si="4"/>
        <v>0</v>
      </c>
      <c r="R62" s="89">
        <f>SUM(R31:R61)</f>
        <v>0</v>
      </c>
      <c r="S62" s="8"/>
      <c r="T62" s="8"/>
      <c r="U62" s="8"/>
      <c r="V62" s="8"/>
    </row>
    <row r="63" spans="1:22" s="4" customFormat="1" ht="15" customHeight="1" x14ac:dyDescent="0.25">
      <c r="B63" s="100"/>
      <c r="C63" s="90"/>
      <c r="D63" s="90"/>
      <c r="E63" s="90"/>
      <c r="F63" s="90"/>
      <c r="G63" s="90"/>
      <c r="H63" s="91"/>
      <c r="I63" s="91"/>
      <c r="J63" s="91"/>
      <c r="K63" s="91"/>
      <c r="L63" s="91"/>
      <c r="M63" s="91"/>
      <c r="N63" s="91"/>
      <c r="O63" s="91"/>
      <c r="P63" s="91"/>
      <c r="Q63" s="91"/>
      <c r="R63" s="35"/>
      <c r="S63" s="8"/>
      <c r="T63" s="8"/>
      <c r="U63" s="8"/>
      <c r="V63" s="8"/>
    </row>
    <row r="64" spans="1:22" s="4" customFormat="1" ht="13.5" customHeight="1" x14ac:dyDescent="0.25">
      <c r="B64" s="134" t="s">
        <v>56</v>
      </c>
      <c r="C64" s="135"/>
      <c r="D64" s="135"/>
      <c r="E64" s="135"/>
      <c r="F64" s="135"/>
      <c r="G64" s="135"/>
      <c r="H64" s="92"/>
      <c r="I64" s="91"/>
      <c r="J64" s="91"/>
      <c r="K64" s="91"/>
      <c r="L64" s="91"/>
      <c r="M64" s="91"/>
      <c r="N64" s="91"/>
      <c r="O64" s="91"/>
      <c r="P64" s="91"/>
      <c r="Q64" s="91">
        <f>IF(Q16="",SUM(R31:R61),IF(Q16=1,SUM(R31:R61),IF(Q16=2,SUM(R32:R61),IF(Q16=3,SUM(R33:R61),IF(Q16=4,SUM(R34:R61),IF(Q16=5,SUM(R35:R61),IF(Q16=6,SUM(R36:R61),IF(Q16=7,SUM(R37:R61),IF(Q16=8,SUM(R38:R61),IF(Q16=9,SUM(R39:R61),IF(Q16=10,SUM(R40:R61),IF(Q16=11,SUM(R41:R61),IF(Q16=12,SUM(R42:R61),IF(Q16=13,SUM(R43:R61),IF(Q16=14,SUM(R44:R61),IF(Q16=15,SUM(R45:R61),IF(Q16=16,SUM(R46:R61),IF(Q16=17,SUM(R47:R61),IF(Q16=18,SUM(R48:R61),IF(Q16=19,SUM(R49:R61),IF(Q16=20,SUM(R50:R61),IF(Q16=21,SUM(R51:R61),IF(Q16=22,SUM(R52:R61),IF(Q16=23,SUM(R53:R61),IF(Q16=24,SUM(R54:R61),IF(Q16=25,SUM(R55:R61),IF(Q16=26,SUM(R56:R61),IF(Q16=27,SUM(R57:R61),IF(Q16=28,SUM(R58:R61),IF(Q16=29,SUM(R59:R61),IF(Q16=30,SUM(R60:R61),IF(Q16=31,SUM(R61:R61),SUM(R31:R61)))))))))))))))))))))))))))))))))</f>
        <v>0</v>
      </c>
      <c r="R64" s="35"/>
      <c r="S64" s="8"/>
      <c r="T64" s="8"/>
      <c r="U64" s="8"/>
      <c r="V64" s="8"/>
    </row>
    <row r="65" spans="2:22" s="4" customFormat="1" ht="13.5" customHeight="1" x14ac:dyDescent="0.25">
      <c r="B65" s="154" t="s">
        <v>57</v>
      </c>
      <c r="C65" s="155"/>
      <c r="D65" s="155"/>
      <c r="E65" s="155"/>
      <c r="F65" s="155"/>
      <c r="G65" s="155"/>
      <c r="H65" s="156"/>
      <c r="I65" s="156"/>
      <c r="J65" s="156"/>
      <c r="K65" s="156"/>
      <c r="L65" s="91"/>
      <c r="M65" s="91"/>
      <c r="N65" s="91"/>
      <c r="O65" s="91"/>
      <c r="P65" s="91"/>
      <c r="Q65" s="91">
        <f>Q64-K62</f>
        <v>0</v>
      </c>
      <c r="R65" s="35"/>
      <c r="S65" s="8"/>
      <c r="T65" s="8"/>
      <c r="U65" s="8"/>
      <c r="V65" s="8"/>
    </row>
    <row r="66" spans="2:22" s="4" customFormat="1" ht="15" customHeight="1" x14ac:dyDescent="0.25">
      <c r="B66" s="124" t="s">
        <v>52</v>
      </c>
      <c r="C66" s="125"/>
      <c r="D66" s="125"/>
      <c r="E66" s="125"/>
      <c r="F66" s="125"/>
      <c r="G66" s="125"/>
      <c r="H66" s="12"/>
      <c r="I66" s="10"/>
      <c r="J66" s="10"/>
      <c r="K66" s="10"/>
      <c r="L66" s="10"/>
      <c r="M66" s="10"/>
      <c r="N66" s="10"/>
      <c r="O66" s="10"/>
      <c r="P66" s="10"/>
      <c r="Q66" s="93">
        <f>H62+I62+J62+L62+M62+N62+O62+P62+Q62</f>
        <v>0</v>
      </c>
      <c r="R66" s="36"/>
    </row>
    <row r="67" spans="2:22" s="4" customFormat="1" ht="15" customHeight="1" thickBot="1" x14ac:dyDescent="0.3">
      <c r="B67" s="136" t="s">
        <v>55</v>
      </c>
      <c r="C67" s="137"/>
      <c r="D67" s="137"/>
      <c r="E67" s="137"/>
      <c r="F67" s="137"/>
      <c r="G67" s="137"/>
      <c r="H67" s="37"/>
      <c r="I67" s="37"/>
      <c r="J67" s="37"/>
      <c r="K67" s="37"/>
      <c r="L67" s="37"/>
      <c r="M67" s="37"/>
      <c r="N67" s="37"/>
      <c r="O67" s="37"/>
      <c r="P67" s="94"/>
      <c r="Q67" s="95">
        <f>Q65-Q66</f>
        <v>0</v>
      </c>
      <c r="R67" s="38"/>
    </row>
    <row r="68" spans="2:22" s="4" customFormat="1" ht="15" customHeight="1" x14ac:dyDescent="0.2">
      <c r="B68" s="96"/>
      <c r="F68" s="118"/>
      <c r="G68" s="118"/>
      <c r="H68" s="118"/>
      <c r="I68" s="118"/>
      <c r="J68" s="118"/>
      <c r="K68" s="118"/>
      <c r="L68" s="118"/>
      <c r="M68" s="118"/>
      <c r="N68" s="118"/>
      <c r="O68" s="118"/>
      <c r="R68" s="97"/>
    </row>
    <row r="69" spans="2:22" s="4" customFormat="1" x14ac:dyDescent="0.25">
      <c r="B69" s="6" t="s">
        <v>74</v>
      </c>
      <c r="C69" s="6"/>
      <c r="D69" s="6"/>
      <c r="E69" s="6"/>
      <c r="F69" s="48"/>
      <c r="G69" s="48"/>
      <c r="H69" s="48"/>
      <c r="I69" s="48"/>
      <c r="J69" s="48"/>
      <c r="K69" s="48"/>
      <c r="L69" s="48"/>
      <c r="M69" s="48"/>
      <c r="N69" s="48" t="s">
        <v>34</v>
      </c>
      <c r="O69" s="6" t="s">
        <v>33</v>
      </c>
      <c r="P69" s="6"/>
      <c r="Q69" s="49">
        <f>M14</f>
        <v>0</v>
      </c>
      <c r="R69" s="9"/>
    </row>
    <row r="70" spans="2:22" s="4" customFormat="1" ht="20.100000000000001" customHeight="1" x14ac:dyDescent="0.25">
      <c r="B70" s="43" t="s">
        <v>23</v>
      </c>
      <c r="O70" s="6" t="s">
        <v>35</v>
      </c>
      <c r="P70" s="6"/>
      <c r="Q70" s="49" t="e">
        <f>Q66/Q65</f>
        <v>#DIV/0!</v>
      </c>
    </row>
    <row r="71" spans="2:22" s="4" customFormat="1" ht="20.100000000000001" customHeight="1" x14ac:dyDescent="0.25"/>
    <row r="72" spans="2:22" s="4" customFormat="1" ht="20.100000000000001" customHeight="1" x14ac:dyDescent="0.25"/>
    <row r="73" spans="2:22" s="4" customFormat="1" ht="20.100000000000001" customHeight="1" x14ac:dyDescent="0.25"/>
    <row r="74" spans="2:22" s="4" customFormat="1" ht="20.100000000000001" customHeight="1" x14ac:dyDescent="0.25"/>
    <row r="75" spans="2:22" s="4" customFormat="1" ht="20.100000000000001" customHeight="1" x14ac:dyDescent="0.25"/>
    <row r="76" spans="2:22" s="4" customFormat="1" ht="20.100000000000001" customHeight="1" x14ac:dyDescent="0.25"/>
    <row r="77" spans="2:22" s="4" customFormat="1" ht="20.100000000000001" customHeight="1" x14ac:dyDescent="0.25"/>
    <row r="78" spans="2:22" s="4" customFormat="1" ht="20.100000000000001" customHeight="1" x14ac:dyDescent="0.25"/>
    <row r="79" spans="2:22" s="4" customFormat="1" ht="20.100000000000001" customHeight="1" x14ac:dyDescent="0.25"/>
    <row r="80" spans="2:22" s="4" customFormat="1" ht="20.100000000000001" customHeight="1" x14ac:dyDescent="0.25"/>
    <row r="81" spans="2:16" s="4" customFormat="1" ht="20.100000000000001" customHeight="1" x14ac:dyDescent="0.25"/>
    <row r="82" spans="2:16" s="4" customFormat="1" ht="20.100000000000001" customHeight="1" x14ac:dyDescent="0.25"/>
    <row r="83" spans="2:16" s="4" customFormat="1" ht="20.100000000000001" customHeight="1" x14ac:dyDescent="0.25"/>
    <row r="84" spans="2:16" s="4" customFormat="1" ht="20.100000000000001" customHeight="1" x14ac:dyDescent="0.25"/>
    <row r="85" spans="2:16" s="4" customFormat="1" ht="20.100000000000001" customHeight="1" x14ac:dyDescent="0.25"/>
    <row r="86" spans="2:16" s="4" customFormat="1" ht="20.100000000000001" customHeight="1" x14ac:dyDescent="0.25"/>
    <row r="87" spans="2:16" s="4" customFormat="1" ht="20.100000000000001" customHeight="1" x14ac:dyDescent="0.25"/>
    <row r="88" spans="2:16" s="4" customFormat="1" ht="20.100000000000001" customHeight="1" x14ac:dyDescent="0.25"/>
    <row r="89" spans="2:16" s="4" customFormat="1" ht="20.100000000000001" customHeight="1" x14ac:dyDescent="0.25"/>
    <row r="90" spans="2:16" x14ac:dyDescent="0.2">
      <c r="B90" s="4"/>
      <c r="C90" s="4"/>
      <c r="D90" s="4"/>
      <c r="E90" s="4"/>
      <c r="F90" s="4"/>
      <c r="G90" s="4"/>
      <c r="H90" s="4"/>
      <c r="I90" s="4"/>
      <c r="J90" s="4"/>
      <c r="K90" s="4"/>
      <c r="L90" s="4"/>
      <c r="M90" s="4"/>
      <c r="N90" s="4"/>
      <c r="O90" s="4"/>
      <c r="P90" s="4"/>
    </row>
  </sheetData>
  <protectedRanges>
    <protectedRange sqref="D10" name="Bereich11_1"/>
    <protectedRange sqref="D8:R8" name="Bereich1_1"/>
    <protectedRange sqref="D9" name="Bereich2_1"/>
    <protectedRange sqref="H9:M9" name="Bereich3_1"/>
    <protectedRange sqref="H10:I10" name="Bereich4_1"/>
    <protectedRange sqref="M14" name="Bereich5_1"/>
    <protectedRange sqref="D15:E21" name="Bereich6_1"/>
    <protectedRange sqref="G15:H21" name="Bereich7_1"/>
    <protectedRange sqref="D31:G61" name="Bereich8_1"/>
    <protectedRange sqref="I31:Q61" name="Bereich9_1"/>
    <protectedRange sqref="M14" name="Bereich10_1"/>
    <protectedRange sqref="Q16" name="Bereich5_1_1"/>
    <protectedRange sqref="Q16" name="Bereich10_1_1"/>
  </protectedRanges>
  <mergeCells count="37">
    <mergeCell ref="B9:C9"/>
    <mergeCell ref="F9:G9"/>
    <mergeCell ref="H9:L9"/>
    <mergeCell ref="B64:G64"/>
    <mergeCell ref="B65:K65"/>
    <mergeCell ref="D25:G26"/>
    <mergeCell ref="B10:C10"/>
    <mergeCell ref="H10:I10"/>
    <mergeCell ref="L15:O17"/>
    <mergeCell ref="D1:F2"/>
    <mergeCell ref="B5:R5"/>
    <mergeCell ref="B6:R6"/>
    <mergeCell ref="B8:C8"/>
    <mergeCell ref="D8:R8"/>
    <mergeCell ref="Q28:Q30"/>
    <mergeCell ref="R28:R30"/>
    <mergeCell ref="B62:G62"/>
    <mergeCell ref="N11:O11"/>
    <mergeCell ref="Q11:R11"/>
    <mergeCell ref="B15:C15"/>
    <mergeCell ref="D29:G29"/>
    <mergeCell ref="I23:Q26"/>
    <mergeCell ref="B24:E24"/>
    <mergeCell ref="B28:C30"/>
    <mergeCell ref="D28:G28"/>
    <mergeCell ref="H28:H30"/>
    <mergeCell ref="I28:I30"/>
    <mergeCell ref="J28:J30"/>
    <mergeCell ref="K28:K30"/>
    <mergeCell ref="B66:G66"/>
    <mergeCell ref="B67:G67"/>
    <mergeCell ref="F68:O68"/>
    <mergeCell ref="O28:O30"/>
    <mergeCell ref="P28:P30"/>
    <mergeCell ref="L28:L30"/>
    <mergeCell ref="M28:M30"/>
    <mergeCell ref="N28:N30"/>
  </mergeCells>
  <conditionalFormatting sqref="B31:B61">
    <cfRule type="cellIs" dxfId="325" priority="41" operator="equal">
      <formula>"SO"</formula>
    </cfRule>
    <cfRule type="cellIs" dxfId="324" priority="42" operator="equal">
      <formula>"Sa"</formula>
    </cfRule>
  </conditionalFormatting>
  <conditionalFormatting sqref="C1:C7 C11:C23 C26:C63 C68:C1048576">
    <cfRule type="cellIs" dxfId="323" priority="31" operator="equal">
      <formula>43982</formula>
    </cfRule>
    <cfRule type="cellIs" dxfId="322" priority="32" operator="equal">
      <formula>44130</formula>
    </cfRule>
    <cfRule type="cellIs" dxfId="321" priority="33" operator="equal">
      <formula>44058</formula>
    </cfRule>
    <cfRule type="cellIs" dxfId="320" priority="34" operator="equal">
      <formula>43993</formula>
    </cfRule>
    <cfRule type="cellIs" dxfId="319" priority="35" operator="equal">
      <formula>43983</formula>
    </cfRule>
    <cfRule type="cellIs" dxfId="318" priority="36" operator="equal">
      <formula>43972</formula>
    </cfRule>
    <cfRule type="cellIs" dxfId="317" priority="37" operator="equal">
      <formula>43972</formula>
    </cfRule>
    <cfRule type="cellIs" dxfId="316" priority="38" operator="equal">
      <formula>43952</formula>
    </cfRule>
    <cfRule type="cellIs" dxfId="315" priority="39" operator="equal">
      <formula>43934</formula>
    </cfRule>
    <cfRule type="cellIs" dxfId="314" priority="40" operator="equal">
      <formula>43933</formula>
    </cfRule>
  </conditionalFormatting>
  <conditionalFormatting sqref="C66">
    <cfRule type="cellIs" dxfId="313" priority="21" operator="equal">
      <formula>43982</formula>
    </cfRule>
    <cfRule type="cellIs" dxfId="312" priority="22" operator="equal">
      <formula>44130</formula>
    </cfRule>
    <cfRule type="cellIs" dxfId="311" priority="23" operator="equal">
      <formula>44058</formula>
    </cfRule>
    <cfRule type="cellIs" dxfId="310" priority="24" operator="equal">
      <formula>43993</formula>
    </cfRule>
    <cfRule type="cellIs" dxfId="309" priority="25" operator="equal">
      <formula>43983</formula>
    </cfRule>
    <cfRule type="cellIs" dxfId="308" priority="26" operator="equal">
      <formula>43972</formula>
    </cfRule>
    <cfRule type="cellIs" dxfId="307" priority="27" operator="equal">
      <formula>43972</formula>
    </cfRule>
    <cfRule type="cellIs" dxfId="306" priority="28" operator="equal">
      <formula>43952</formula>
    </cfRule>
    <cfRule type="cellIs" dxfId="305" priority="29" operator="equal">
      <formula>43934</formula>
    </cfRule>
    <cfRule type="cellIs" dxfId="304" priority="30" operator="equal">
      <formula>43933</formula>
    </cfRule>
  </conditionalFormatting>
  <conditionalFormatting sqref="C67">
    <cfRule type="cellIs" dxfId="303" priority="11" operator="equal">
      <formula>43982</formula>
    </cfRule>
    <cfRule type="cellIs" dxfId="302" priority="12" operator="equal">
      <formula>44130</formula>
    </cfRule>
    <cfRule type="cellIs" dxfId="301" priority="13" operator="equal">
      <formula>44058</formula>
    </cfRule>
    <cfRule type="cellIs" dxfId="300" priority="14" operator="equal">
      <formula>43993</formula>
    </cfRule>
    <cfRule type="cellIs" dxfId="299" priority="15" operator="equal">
      <formula>43983</formula>
    </cfRule>
    <cfRule type="cellIs" dxfId="298" priority="16" operator="equal">
      <formula>43972</formula>
    </cfRule>
    <cfRule type="cellIs" dxfId="297" priority="17" operator="equal">
      <formula>43972</formula>
    </cfRule>
    <cfRule type="cellIs" dxfId="296" priority="18" operator="equal">
      <formula>43952</formula>
    </cfRule>
    <cfRule type="cellIs" dxfId="295" priority="19" operator="equal">
      <formula>43934</formula>
    </cfRule>
    <cfRule type="cellIs" dxfId="294" priority="20" operator="equal">
      <formula>43933</formula>
    </cfRule>
  </conditionalFormatting>
  <conditionalFormatting sqref="C64">
    <cfRule type="cellIs" dxfId="293" priority="1" operator="equal">
      <formula>43982</formula>
    </cfRule>
    <cfRule type="cellIs" dxfId="292" priority="2" operator="equal">
      <formula>44130</formula>
    </cfRule>
    <cfRule type="cellIs" dxfId="291" priority="3" operator="equal">
      <formula>44058</formula>
    </cfRule>
    <cfRule type="cellIs" dxfId="290" priority="4" operator="equal">
      <formula>43993</formula>
    </cfRule>
    <cfRule type="cellIs" dxfId="289" priority="5" operator="equal">
      <formula>43983</formula>
    </cfRule>
    <cfRule type="cellIs" dxfId="288" priority="6" operator="equal">
      <formula>43972</formula>
    </cfRule>
    <cfRule type="cellIs" dxfId="287" priority="7" operator="equal">
      <formula>43972</formula>
    </cfRule>
    <cfRule type="cellIs" dxfId="286" priority="8" operator="equal">
      <formula>43952</formula>
    </cfRule>
    <cfRule type="cellIs" dxfId="285" priority="9" operator="equal">
      <formula>43934</formula>
    </cfRule>
    <cfRule type="cellIs" dxfId="284" priority="10" operator="equal">
      <formula>43933</formula>
    </cfRule>
  </conditionalFormatting>
  <pageMargins left="0.47" right="0.34" top="0.37" bottom="0.15" header="0.11811023622047245" footer="0.14000000000000001"/>
  <pageSetup paperSize="9" scale="5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90"/>
  <sheetViews>
    <sheetView topLeftCell="B1" zoomScaleNormal="100" workbookViewId="0">
      <selection activeCell="W11" sqref="W11"/>
    </sheetView>
  </sheetViews>
  <sheetFormatPr baseColWidth="10" defaultColWidth="11.42578125" defaultRowHeight="12.75" x14ac:dyDescent="0.2"/>
  <cols>
    <col min="1" max="1" width="2" style="1" hidden="1" customWidth="1"/>
    <col min="2" max="2" width="3.28515625" style="1" bestFit="1" customWidth="1"/>
    <col min="3" max="3" width="12.28515625" style="1" customWidth="1"/>
    <col min="4" max="7" width="9.7109375" style="1" customWidth="1"/>
    <col min="8" max="10" width="9.140625" style="1" customWidth="1"/>
    <col min="11" max="11" width="10.7109375" style="1" customWidth="1"/>
    <col min="12" max="12" width="10.5703125" style="1" customWidth="1"/>
    <col min="13" max="14" width="9.7109375" style="1" customWidth="1"/>
    <col min="15" max="15" width="9.5703125" style="1" customWidth="1"/>
    <col min="16" max="16" width="10" style="1" customWidth="1"/>
    <col min="17" max="17" width="9.5703125" style="1" customWidth="1"/>
    <col min="18" max="18" width="9.140625" style="1" customWidth="1"/>
    <col min="19" max="22" width="8.42578125" style="1" customWidth="1"/>
    <col min="23" max="23" width="11.42578125" style="1" customWidth="1"/>
    <col min="24" max="16384" width="11.42578125" style="1"/>
  </cols>
  <sheetData>
    <row r="1" spans="2:42" ht="12" customHeight="1" x14ac:dyDescent="0.2">
      <c r="D1" s="181"/>
      <c r="E1" s="181"/>
      <c r="F1" s="181"/>
      <c r="R1" s="3"/>
    </row>
    <row r="2" spans="2:42" ht="12" customHeight="1" x14ac:dyDescent="0.2">
      <c r="D2" s="181"/>
      <c r="E2" s="181"/>
      <c r="F2" s="181"/>
      <c r="R2" s="2"/>
    </row>
    <row r="3" spans="2:42" ht="12" customHeight="1" x14ac:dyDescent="0.2">
      <c r="D3" s="70"/>
      <c r="E3" s="70"/>
      <c r="F3" s="70"/>
      <c r="R3" s="2"/>
    </row>
    <row r="4" spans="2:42" ht="12" customHeight="1" x14ac:dyDescent="0.2">
      <c r="D4" s="70"/>
      <c r="E4" s="70"/>
      <c r="F4" s="70"/>
      <c r="R4" s="2"/>
    </row>
    <row r="5" spans="2:42" ht="18" x14ac:dyDescent="0.25">
      <c r="B5" s="165" t="s">
        <v>13</v>
      </c>
      <c r="C5" s="165"/>
      <c r="D5" s="165"/>
      <c r="E5" s="165"/>
      <c r="F5" s="165"/>
      <c r="G5" s="165"/>
      <c r="H5" s="165"/>
      <c r="I5" s="165"/>
      <c r="J5" s="165"/>
      <c r="K5" s="165"/>
      <c r="L5" s="165"/>
      <c r="M5" s="165"/>
      <c r="N5" s="165"/>
      <c r="O5" s="165"/>
      <c r="P5" s="165"/>
      <c r="Q5" s="165"/>
      <c r="R5" s="165"/>
    </row>
    <row r="6" spans="2:42" x14ac:dyDescent="0.2">
      <c r="B6" s="166" t="s">
        <v>43</v>
      </c>
      <c r="C6" s="166"/>
      <c r="D6" s="166"/>
      <c r="E6" s="166"/>
      <c r="F6" s="166"/>
      <c r="G6" s="166"/>
      <c r="H6" s="166"/>
      <c r="I6" s="166"/>
      <c r="J6" s="166"/>
      <c r="K6" s="166"/>
      <c r="L6" s="166"/>
      <c r="M6" s="166"/>
      <c r="N6" s="166"/>
      <c r="O6" s="166"/>
      <c r="P6" s="166"/>
      <c r="Q6" s="166"/>
      <c r="R6" s="166"/>
    </row>
    <row r="7" spans="2:42" ht="13.5" thickBot="1" x14ac:dyDescent="0.25">
      <c r="B7" s="72"/>
      <c r="C7" s="72"/>
      <c r="D7" s="72"/>
      <c r="E7" s="72"/>
      <c r="F7" s="72"/>
      <c r="G7" s="72"/>
      <c r="H7" s="72"/>
      <c r="I7" s="72"/>
      <c r="J7" s="72"/>
      <c r="K7" s="72"/>
      <c r="L7" s="72"/>
      <c r="M7" s="72"/>
      <c r="N7" s="72"/>
      <c r="O7" s="72"/>
      <c r="P7" s="72"/>
      <c r="Q7" s="72"/>
      <c r="R7" s="72"/>
      <c r="S7" s="73"/>
      <c r="T7" s="73"/>
      <c r="U7" s="73"/>
      <c r="V7" s="73"/>
      <c r="W7" s="73"/>
      <c r="X7" s="73"/>
      <c r="Y7" s="73"/>
      <c r="Z7" s="73"/>
      <c r="AA7" s="73"/>
      <c r="AB7" s="73"/>
      <c r="AC7" s="73"/>
      <c r="AD7" s="73"/>
      <c r="AE7" s="73"/>
      <c r="AF7" s="73"/>
      <c r="AG7" s="73"/>
      <c r="AH7" s="73"/>
      <c r="AI7" s="73"/>
      <c r="AJ7" s="73"/>
      <c r="AK7" s="73"/>
      <c r="AL7" s="73"/>
      <c r="AM7" s="73"/>
      <c r="AN7" s="73"/>
      <c r="AO7" s="73"/>
      <c r="AP7" s="73"/>
    </row>
    <row r="8" spans="2:42" s="4" customFormat="1" ht="20.45" customHeight="1" x14ac:dyDescent="0.25">
      <c r="B8" s="111" t="s">
        <v>8</v>
      </c>
      <c r="C8" s="112"/>
      <c r="D8" s="115"/>
      <c r="E8" s="116"/>
      <c r="F8" s="116"/>
      <c r="G8" s="116"/>
      <c r="H8" s="116"/>
      <c r="I8" s="116"/>
      <c r="J8" s="116"/>
      <c r="K8" s="116"/>
      <c r="L8" s="116"/>
      <c r="M8" s="116"/>
      <c r="N8" s="116"/>
      <c r="O8" s="116"/>
      <c r="P8" s="116"/>
      <c r="Q8" s="116"/>
      <c r="R8" s="117"/>
      <c r="T8" s="11"/>
      <c r="U8" s="11"/>
      <c r="W8" s="11"/>
      <c r="X8" s="11"/>
    </row>
    <row r="9" spans="2:42" ht="20.45" customHeight="1" x14ac:dyDescent="0.2">
      <c r="B9" s="113" t="s">
        <v>31</v>
      </c>
      <c r="C9" s="114"/>
      <c r="D9" s="41"/>
      <c r="E9" s="52"/>
      <c r="F9" s="109" t="s">
        <v>14</v>
      </c>
      <c r="G9" s="110"/>
      <c r="H9" s="107"/>
      <c r="I9" s="108"/>
      <c r="J9" s="108"/>
      <c r="K9" s="108"/>
      <c r="L9" s="108"/>
      <c r="M9" s="51"/>
      <c r="N9" s="52"/>
      <c r="O9" s="52"/>
      <c r="P9" s="52"/>
      <c r="Q9" s="55"/>
      <c r="R9" s="56"/>
    </row>
    <row r="10" spans="2:42" ht="23.1" customHeight="1" x14ac:dyDescent="0.2">
      <c r="B10" s="178" t="s">
        <v>32</v>
      </c>
      <c r="C10" s="114"/>
      <c r="D10" s="42">
        <v>30</v>
      </c>
      <c r="E10" s="6" t="s">
        <v>22</v>
      </c>
      <c r="F10" s="54"/>
      <c r="G10" s="62" t="s">
        <v>12</v>
      </c>
      <c r="H10" s="179"/>
      <c r="I10" s="180"/>
      <c r="J10" s="74"/>
      <c r="K10" s="57"/>
      <c r="L10" s="57"/>
      <c r="M10" s="57"/>
      <c r="N10" s="58"/>
      <c r="O10" s="59"/>
      <c r="P10" s="59"/>
      <c r="Q10" s="60"/>
      <c r="R10" s="61"/>
      <c r="W10" s="5"/>
    </row>
    <row r="11" spans="2:42" ht="20.45" customHeight="1" thickBot="1" x14ac:dyDescent="0.25">
      <c r="B11" s="19"/>
      <c r="C11" s="20"/>
      <c r="D11" s="75">
        <f>+D10*4.33</f>
        <v>129.9</v>
      </c>
      <c r="E11" s="53" t="s">
        <v>21</v>
      </c>
      <c r="F11" s="53"/>
      <c r="G11" s="53"/>
      <c r="H11" s="21"/>
      <c r="I11" s="21"/>
      <c r="J11" s="21"/>
      <c r="K11" s="22"/>
      <c r="L11" s="22"/>
      <c r="M11" s="22"/>
      <c r="N11" s="173" t="s">
        <v>18</v>
      </c>
      <c r="O11" s="174"/>
      <c r="P11" s="71"/>
      <c r="Q11" s="167">
        <v>43922</v>
      </c>
      <c r="R11" s="168"/>
      <c r="W11" s="5"/>
    </row>
    <row r="12" spans="2:42" s="6" customFormat="1" ht="12.75" customHeight="1" thickBot="1" x14ac:dyDescent="0.3">
      <c r="W12" s="5"/>
    </row>
    <row r="13" spans="2:42" s="4" customFormat="1" ht="15" customHeight="1" x14ac:dyDescent="0.25">
      <c r="B13" s="23" t="s">
        <v>28</v>
      </c>
      <c r="C13" s="24"/>
      <c r="D13" s="24"/>
      <c r="E13" s="24"/>
      <c r="F13" s="24"/>
      <c r="G13" s="24"/>
      <c r="H13" s="24"/>
      <c r="I13" s="24"/>
      <c r="J13" s="24"/>
      <c r="K13" s="24"/>
      <c r="L13" s="24"/>
      <c r="M13" s="24"/>
      <c r="N13" s="24"/>
      <c r="O13" s="24"/>
      <c r="P13" s="24"/>
      <c r="Q13" s="25"/>
      <c r="R13" s="26"/>
      <c r="W13" s="5"/>
    </row>
    <row r="14" spans="2:42" s="4" customFormat="1" ht="15" customHeight="1" x14ac:dyDescent="0.25">
      <c r="B14" s="27"/>
      <c r="C14" s="6"/>
      <c r="D14" s="76" t="s">
        <v>26</v>
      </c>
      <c r="E14" s="76" t="s">
        <v>27</v>
      </c>
      <c r="F14" s="76"/>
      <c r="G14" s="76" t="s">
        <v>26</v>
      </c>
      <c r="H14" s="76" t="s">
        <v>27</v>
      </c>
      <c r="I14" s="76"/>
      <c r="J14" s="76" t="s">
        <v>11</v>
      </c>
      <c r="L14" s="76" t="s">
        <v>33</v>
      </c>
      <c r="M14" s="50"/>
      <c r="R14" s="28"/>
      <c r="W14" s="5"/>
    </row>
    <row r="15" spans="2:42" s="4" customFormat="1" ht="15" customHeight="1" x14ac:dyDescent="0.25">
      <c r="B15" s="134" t="s">
        <v>0</v>
      </c>
      <c r="C15" s="171"/>
      <c r="D15" s="14"/>
      <c r="E15" s="14"/>
      <c r="F15" s="6"/>
      <c r="G15" s="14"/>
      <c r="H15" s="14"/>
      <c r="I15" s="77"/>
      <c r="J15" s="78" t="str">
        <f t="shared" ref="J15:J21" si="0">IF(D15&lt;&gt;"",((E15+(E15&lt;D15)-D15)+(H15+(H15&lt;G15)-G15))*24,IF(G15&lt;&gt;"",((E15+(E15&lt;D15)-D15)+(H15+(H15&lt;G15)-G15))*24,""))</f>
        <v/>
      </c>
      <c r="L15" s="152" t="s">
        <v>70</v>
      </c>
      <c r="M15" s="153"/>
      <c r="N15" s="153"/>
      <c r="O15" s="153"/>
      <c r="Q15" s="102"/>
      <c r="R15" s="29"/>
      <c r="W15" s="5"/>
    </row>
    <row r="16" spans="2:42" s="4" customFormat="1" ht="15" customHeight="1" x14ac:dyDescent="0.25">
      <c r="B16" s="30" t="s">
        <v>1</v>
      </c>
      <c r="C16" s="6"/>
      <c r="D16" s="14"/>
      <c r="E16" s="14"/>
      <c r="F16" s="6"/>
      <c r="G16" s="14"/>
      <c r="H16" s="14"/>
      <c r="I16" s="77"/>
      <c r="J16" s="78" t="str">
        <f t="shared" si="0"/>
        <v/>
      </c>
      <c r="L16" s="153"/>
      <c r="M16" s="153"/>
      <c r="N16" s="153"/>
      <c r="O16" s="153"/>
      <c r="P16" s="6" t="s">
        <v>59</v>
      </c>
      <c r="Q16" s="103"/>
      <c r="R16" s="104" t="s">
        <v>61</v>
      </c>
      <c r="W16" s="5"/>
    </row>
    <row r="17" spans="1:23" s="4" customFormat="1" ht="15" customHeight="1" x14ac:dyDescent="0.25">
      <c r="B17" s="30" t="s">
        <v>2</v>
      </c>
      <c r="C17" s="6"/>
      <c r="D17" s="14"/>
      <c r="E17" s="14"/>
      <c r="F17" s="6"/>
      <c r="G17" s="14"/>
      <c r="H17" s="14"/>
      <c r="I17" s="77"/>
      <c r="J17" s="78" t="str">
        <f t="shared" si="0"/>
        <v/>
      </c>
      <c r="L17" s="153"/>
      <c r="M17" s="153"/>
      <c r="N17" s="153"/>
      <c r="O17" s="153"/>
      <c r="P17" s="6"/>
      <c r="Q17" s="6"/>
      <c r="R17" s="104"/>
      <c r="W17" s="5"/>
    </row>
    <row r="18" spans="1:23" s="4" customFormat="1" ht="15" customHeight="1" x14ac:dyDescent="0.25">
      <c r="B18" s="30" t="s">
        <v>3</v>
      </c>
      <c r="C18" s="6"/>
      <c r="D18" s="14"/>
      <c r="E18" s="14"/>
      <c r="F18" s="6"/>
      <c r="G18" s="14"/>
      <c r="H18" s="14"/>
      <c r="I18" s="77"/>
      <c r="J18" s="78" t="str">
        <f t="shared" si="0"/>
        <v/>
      </c>
      <c r="R18" s="29"/>
      <c r="W18" s="5"/>
    </row>
    <row r="19" spans="1:23" s="4" customFormat="1" ht="15" customHeight="1" x14ac:dyDescent="0.25">
      <c r="B19" s="30" t="s">
        <v>4</v>
      </c>
      <c r="C19" s="6"/>
      <c r="D19" s="14"/>
      <c r="E19" s="14"/>
      <c r="F19" s="6"/>
      <c r="G19" s="14"/>
      <c r="H19" s="14"/>
      <c r="I19" s="77"/>
      <c r="J19" s="78" t="str">
        <f t="shared" si="0"/>
        <v/>
      </c>
      <c r="R19" s="29"/>
      <c r="W19" s="5"/>
    </row>
    <row r="20" spans="1:23" s="4" customFormat="1" ht="15" customHeight="1" x14ac:dyDescent="0.25">
      <c r="B20" s="30" t="s">
        <v>9</v>
      </c>
      <c r="C20" s="6"/>
      <c r="D20" s="14"/>
      <c r="E20" s="14"/>
      <c r="F20" s="6"/>
      <c r="G20" s="14"/>
      <c r="H20" s="14"/>
      <c r="I20" s="77"/>
      <c r="J20" s="78" t="str">
        <f t="shared" si="0"/>
        <v/>
      </c>
      <c r="R20" s="29"/>
      <c r="W20" s="5"/>
    </row>
    <row r="21" spans="1:23" s="4" customFormat="1" ht="15" customHeight="1" x14ac:dyDescent="0.25">
      <c r="B21" s="30" t="s">
        <v>16</v>
      </c>
      <c r="C21" s="6"/>
      <c r="D21" s="14"/>
      <c r="E21" s="14"/>
      <c r="F21" s="6"/>
      <c r="G21" s="14"/>
      <c r="H21" s="14"/>
      <c r="I21" s="77"/>
      <c r="J21" s="78" t="str">
        <f t="shared" si="0"/>
        <v/>
      </c>
      <c r="R21" s="29"/>
      <c r="W21" s="5"/>
    </row>
    <row r="22" spans="1:23" s="4" customFormat="1" ht="15" customHeight="1" x14ac:dyDescent="0.25">
      <c r="B22" s="31" t="s">
        <v>25</v>
      </c>
      <c r="C22" s="13"/>
      <c r="D22" s="15"/>
      <c r="E22" s="15"/>
      <c r="F22" s="15"/>
      <c r="G22" s="15"/>
      <c r="H22" s="15"/>
      <c r="I22" s="15"/>
      <c r="J22" s="15"/>
      <c r="K22" s="15"/>
      <c r="L22" s="16"/>
      <c r="M22" s="16"/>
      <c r="N22" s="17"/>
      <c r="O22" s="17"/>
      <c r="P22" s="17"/>
      <c r="Q22" s="18"/>
      <c r="R22" s="32"/>
      <c r="W22" s="5"/>
    </row>
    <row r="23" spans="1:23" s="4" customFormat="1" ht="15" customHeight="1" x14ac:dyDescent="0.25">
      <c r="B23" s="45" t="s">
        <v>17</v>
      </c>
      <c r="C23" s="46"/>
      <c r="D23" s="47"/>
      <c r="E23" s="47"/>
      <c r="F23" s="79"/>
      <c r="G23" s="79"/>
      <c r="H23" s="79"/>
      <c r="I23" s="162" t="s">
        <v>69</v>
      </c>
      <c r="J23" s="163"/>
      <c r="K23" s="163"/>
      <c r="L23" s="163"/>
      <c r="M23" s="163"/>
      <c r="N23" s="163"/>
      <c r="O23" s="163"/>
      <c r="P23" s="163"/>
      <c r="Q23" s="163"/>
      <c r="R23" s="29"/>
      <c r="W23" s="5"/>
    </row>
    <row r="24" spans="1:23" s="4" customFormat="1" ht="15" customHeight="1" x14ac:dyDescent="0.25">
      <c r="B24" s="169" t="s">
        <v>24</v>
      </c>
      <c r="C24" s="170"/>
      <c r="D24" s="170"/>
      <c r="E24" s="170"/>
      <c r="F24" s="79"/>
      <c r="G24" s="79"/>
      <c r="H24" s="79"/>
      <c r="I24" s="164"/>
      <c r="J24" s="164"/>
      <c r="K24" s="164"/>
      <c r="L24" s="164"/>
      <c r="M24" s="164"/>
      <c r="N24" s="164"/>
      <c r="O24" s="164"/>
      <c r="P24" s="164"/>
      <c r="Q24" s="164"/>
      <c r="R24" s="29"/>
      <c r="W24" s="5"/>
    </row>
    <row r="25" spans="1:23" s="4" customFormat="1" ht="15" customHeight="1" x14ac:dyDescent="0.25">
      <c r="B25" s="30"/>
      <c r="C25" s="6"/>
      <c r="D25" s="157" t="s">
        <v>58</v>
      </c>
      <c r="E25" s="158"/>
      <c r="F25" s="158"/>
      <c r="G25" s="158"/>
      <c r="H25" s="79"/>
      <c r="I25" s="164"/>
      <c r="J25" s="164"/>
      <c r="K25" s="164"/>
      <c r="L25" s="164"/>
      <c r="M25" s="164"/>
      <c r="N25" s="164"/>
      <c r="O25" s="164"/>
      <c r="P25" s="164"/>
      <c r="Q25" s="164"/>
      <c r="R25" s="29"/>
      <c r="W25" s="5"/>
    </row>
    <row r="26" spans="1:23" s="4" customFormat="1" ht="15" customHeight="1" x14ac:dyDescent="0.25">
      <c r="B26" s="30"/>
      <c r="C26" s="80"/>
      <c r="D26" s="158"/>
      <c r="E26" s="158"/>
      <c r="F26" s="158"/>
      <c r="G26" s="158"/>
      <c r="H26" s="77"/>
      <c r="I26" s="164"/>
      <c r="J26" s="164"/>
      <c r="K26" s="164"/>
      <c r="L26" s="164"/>
      <c r="M26" s="164"/>
      <c r="N26" s="164"/>
      <c r="O26" s="164"/>
      <c r="P26" s="164"/>
      <c r="Q26" s="164"/>
      <c r="R26" s="29"/>
      <c r="W26" s="5"/>
    </row>
    <row r="27" spans="1:23" s="4" customFormat="1" ht="17.25" customHeight="1" x14ac:dyDescent="0.25">
      <c r="B27" s="33"/>
      <c r="C27" s="6"/>
      <c r="D27" s="7"/>
      <c r="E27" s="7"/>
      <c r="F27" s="7"/>
      <c r="G27" s="7"/>
      <c r="H27" s="7"/>
      <c r="I27" s="7"/>
      <c r="J27" s="7"/>
      <c r="K27" s="7"/>
      <c r="L27" s="7"/>
      <c r="M27" s="7"/>
      <c r="N27" s="7"/>
      <c r="O27" s="7"/>
      <c r="P27" s="7"/>
      <c r="Q27" s="7"/>
      <c r="R27" s="34"/>
      <c r="W27" s="5"/>
    </row>
    <row r="28" spans="1:23" s="4" customFormat="1" ht="15" customHeight="1" x14ac:dyDescent="0.25">
      <c r="B28" s="128" t="s">
        <v>7</v>
      </c>
      <c r="C28" s="129"/>
      <c r="D28" s="149" t="s">
        <v>30</v>
      </c>
      <c r="E28" s="150"/>
      <c r="F28" s="150"/>
      <c r="G28" s="151"/>
      <c r="H28" s="146" t="s">
        <v>15</v>
      </c>
      <c r="I28" s="147" t="s">
        <v>40</v>
      </c>
      <c r="J28" s="140" t="s">
        <v>39</v>
      </c>
      <c r="K28" s="122" t="s">
        <v>41</v>
      </c>
      <c r="L28" s="119" t="s">
        <v>36</v>
      </c>
      <c r="M28" s="119" t="s">
        <v>29</v>
      </c>
      <c r="N28" s="122" t="s">
        <v>37</v>
      </c>
      <c r="O28" s="143" t="s">
        <v>38</v>
      </c>
      <c r="P28" s="143" t="s">
        <v>44</v>
      </c>
      <c r="Q28" s="175" t="s">
        <v>42</v>
      </c>
      <c r="R28" s="172" t="s">
        <v>19</v>
      </c>
      <c r="S28" s="81"/>
      <c r="T28" s="81"/>
      <c r="U28" s="81"/>
      <c r="V28" s="5"/>
    </row>
    <row r="29" spans="1:23" s="4" customFormat="1" ht="14.25" customHeight="1" x14ac:dyDescent="0.25">
      <c r="B29" s="130"/>
      <c r="C29" s="131"/>
      <c r="D29" s="138" t="s">
        <v>20</v>
      </c>
      <c r="E29" s="139"/>
      <c r="F29" s="139"/>
      <c r="G29" s="139"/>
      <c r="H29" s="146"/>
      <c r="I29" s="146"/>
      <c r="J29" s="141"/>
      <c r="K29" s="123"/>
      <c r="L29" s="120"/>
      <c r="M29" s="120"/>
      <c r="N29" s="123"/>
      <c r="O29" s="144"/>
      <c r="P29" s="144"/>
      <c r="Q29" s="176"/>
      <c r="R29" s="172"/>
      <c r="S29" s="81"/>
      <c r="T29" s="81"/>
      <c r="U29" s="81"/>
      <c r="V29" s="5"/>
    </row>
    <row r="30" spans="1:23" s="4" customFormat="1" ht="14.25" customHeight="1" x14ac:dyDescent="0.25">
      <c r="B30" s="132"/>
      <c r="C30" s="133"/>
      <c r="D30" s="67" t="s">
        <v>5</v>
      </c>
      <c r="E30" s="67" t="s">
        <v>6</v>
      </c>
      <c r="F30" s="68" t="s">
        <v>5</v>
      </c>
      <c r="G30" s="68" t="s">
        <v>6</v>
      </c>
      <c r="H30" s="138"/>
      <c r="I30" s="148"/>
      <c r="J30" s="142"/>
      <c r="K30" s="121"/>
      <c r="L30" s="121"/>
      <c r="M30" s="121"/>
      <c r="N30" s="121"/>
      <c r="O30" s="145"/>
      <c r="P30" s="145"/>
      <c r="Q30" s="177"/>
      <c r="R30" s="172"/>
      <c r="S30" s="81"/>
      <c r="T30" s="81"/>
      <c r="U30" s="81"/>
      <c r="V30" s="5"/>
    </row>
    <row r="31" spans="1:23" s="4" customFormat="1" ht="15" customHeight="1" x14ac:dyDescent="0.25">
      <c r="A31" s="82">
        <f t="shared" ref="A31:A60" si="1">IF(C31="","",(WEEKDAY(C31)))</f>
        <v>4</v>
      </c>
      <c r="B31" s="40" t="s">
        <v>48</v>
      </c>
      <c r="C31" s="44">
        <v>43922</v>
      </c>
      <c r="D31" s="14"/>
      <c r="E31" s="14"/>
      <c r="F31" s="14"/>
      <c r="G31" s="14"/>
      <c r="H31" s="84" t="str">
        <f>IF(D31&lt;&gt;"",((E31+(E31&lt;D31)-D31)+(G31+(G31&lt;F31)-F31))*24,IF(F31&lt;&gt;"",((E31+(E31&lt;D31)-D31)+(G31+(G31&lt;F31)-F31))*24,""))</f>
        <v/>
      </c>
      <c r="I31" s="39"/>
      <c r="J31" s="39"/>
      <c r="K31" s="39"/>
      <c r="L31" s="39"/>
      <c r="M31" s="39"/>
      <c r="N31" s="39"/>
      <c r="O31" s="39"/>
      <c r="P31" s="39"/>
      <c r="Q31" s="39"/>
      <c r="R31" s="85" t="str">
        <f t="shared" ref="R31:R60" si="2">IF(B31="Mo",$J$15,IF(B31="di",$J$16,IF(B31="mi",$J$17,IF(B31="do",$J$18,IF(B31="fr",$J$19,IF(B31="sa",$J$20,IF(B31="so",$J$21,IF(B31="",""))))))))</f>
        <v/>
      </c>
      <c r="S31" s="86"/>
      <c r="T31" s="86"/>
      <c r="U31" s="86"/>
      <c r="V31" s="5"/>
    </row>
    <row r="32" spans="1:23" s="4" customFormat="1" ht="15" customHeight="1" x14ac:dyDescent="0.25">
      <c r="A32" s="82">
        <f t="shared" si="1"/>
        <v>5</v>
      </c>
      <c r="B32" s="40" t="s">
        <v>49</v>
      </c>
      <c r="C32" s="44">
        <v>43923</v>
      </c>
      <c r="D32" s="14"/>
      <c r="E32" s="14"/>
      <c r="F32" s="14"/>
      <c r="G32" s="14"/>
      <c r="H32" s="84" t="str">
        <f t="shared" ref="H32:H60" si="3">IF(D32&lt;&gt;"",((E32+(E32&lt;D32)-D32)+(G32+(G32&lt;F32)-F32))*24,IF(F32&lt;&gt;"",((E32+(E32&lt;D32)-D32)+(G32+(G32&lt;F32)-F32))*24,""))</f>
        <v/>
      </c>
      <c r="I32" s="39"/>
      <c r="J32" s="39"/>
      <c r="K32" s="39"/>
      <c r="L32" s="39"/>
      <c r="M32" s="39"/>
      <c r="N32" s="39"/>
      <c r="O32" s="39"/>
      <c r="P32" s="39"/>
      <c r="Q32" s="39"/>
      <c r="R32" s="85" t="str">
        <f t="shared" si="2"/>
        <v/>
      </c>
      <c r="S32" s="86"/>
      <c r="T32" s="86"/>
      <c r="U32" s="86"/>
      <c r="V32" s="5"/>
    </row>
    <row r="33" spans="1:22" s="4" customFormat="1" ht="15" customHeight="1" x14ac:dyDescent="0.25">
      <c r="A33" s="82">
        <f t="shared" si="1"/>
        <v>6</v>
      </c>
      <c r="B33" s="40" t="s">
        <v>50</v>
      </c>
      <c r="C33" s="44">
        <v>43924</v>
      </c>
      <c r="D33" s="14"/>
      <c r="E33" s="14"/>
      <c r="F33" s="14"/>
      <c r="G33" s="14"/>
      <c r="H33" s="84" t="str">
        <f t="shared" si="3"/>
        <v/>
      </c>
      <c r="I33" s="39"/>
      <c r="J33" s="39"/>
      <c r="K33" s="39"/>
      <c r="L33" s="39"/>
      <c r="M33" s="39"/>
      <c r="N33" s="39"/>
      <c r="O33" s="39"/>
      <c r="P33" s="39"/>
      <c r="Q33" s="39"/>
      <c r="R33" s="85" t="str">
        <f t="shared" si="2"/>
        <v/>
      </c>
      <c r="S33" s="86"/>
      <c r="T33" s="86"/>
      <c r="U33" s="86"/>
    </row>
    <row r="34" spans="1:22" s="4" customFormat="1" ht="15" customHeight="1" x14ac:dyDescent="0.25">
      <c r="A34" s="82">
        <f t="shared" si="1"/>
        <v>7</v>
      </c>
      <c r="B34" s="87" t="s">
        <v>51</v>
      </c>
      <c r="C34" s="44">
        <v>43925</v>
      </c>
      <c r="D34" s="14"/>
      <c r="E34" s="14"/>
      <c r="F34" s="14"/>
      <c r="G34" s="14"/>
      <c r="H34" s="84" t="str">
        <f t="shared" si="3"/>
        <v/>
      </c>
      <c r="I34" s="39"/>
      <c r="J34" s="39"/>
      <c r="K34" s="39"/>
      <c r="L34" s="39"/>
      <c r="M34" s="39"/>
      <c r="N34" s="39"/>
      <c r="O34" s="39"/>
      <c r="P34" s="39"/>
      <c r="Q34" s="39"/>
      <c r="R34" s="85" t="str">
        <f t="shared" si="2"/>
        <v/>
      </c>
      <c r="S34" s="86"/>
      <c r="T34" s="86"/>
      <c r="U34" s="86"/>
    </row>
    <row r="35" spans="1:22" s="4" customFormat="1" ht="15" customHeight="1" x14ac:dyDescent="0.25">
      <c r="A35" s="82">
        <f t="shared" si="1"/>
        <v>1</v>
      </c>
      <c r="B35" s="87" t="s">
        <v>45</v>
      </c>
      <c r="C35" s="44">
        <v>43926</v>
      </c>
      <c r="D35" s="14"/>
      <c r="E35" s="14"/>
      <c r="F35" s="14"/>
      <c r="G35" s="14"/>
      <c r="H35" s="84" t="str">
        <f t="shared" si="3"/>
        <v/>
      </c>
      <c r="I35" s="39"/>
      <c r="J35" s="39"/>
      <c r="K35" s="39"/>
      <c r="L35" s="39"/>
      <c r="M35" s="39"/>
      <c r="N35" s="39"/>
      <c r="O35" s="39"/>
      <c r="P35" s="39"/>
      <c r="Q35" s="39"/>
      <c r="R35" s="85" t="str">
        <f t="shared" si="2"/>
        <v/>
      </c>
      <c r="S35" s="86"/>
      <c r="T35" s="86"/>
      <c r="U35" s="86"/>
    </row>
    <row r="36" spans="1:22" s="4" customFormat="1" ht="15" customHeight="1" x14ac:dyDescent="0.25">
      <c r="A36" s="82">
        <f t="shared" si="1"/>
        <v>2</v>
      </c>
      <c r="B36" s="40" t="s">
        <v>46</v>
      </c>
      <c r="C36" s="44">
        <v>43927</v>
      </c>
      <c r="D36" s="14"/>
      <c r="E36" s="14"/>
      <c r="F36" s="14"/>
      <c r="G36" s="14"/>
      <c r="H36" s="84" t="str">
        <f t="shared" si="3"/>
        <v/>
      </c>
      <c r="I36" s="39"/>
      <c r="J36" s="39"/>
      <c r="K36" s="39"/>
      <c r="L36" s="39"/>
      <c r="M36" s="39"/>
      <c r="N36" s="39"/>
      <c r="O36" s="39"/>
      <c r="P36" s="39"/>
      <c r="Q36" s="39"/>
      <c r="R36" s="85" t="str">
        <f t="shared" si="2"/>
        <v/>
      </c>
      <c r="S36" s="86"/>
      <c r="T36" s="86"/>
      <c r="U36" s="86"/>
    </row>
    <row r="37" spans="1:22" s="4" customFormat="1" ht="15" customHeight="1" x14ac:dyDescent="0.25">
      <c r="A37" s="82">
        <f t="shared" si="1"/>
        <v>3</v>
      </c>
      <c r="B37" s="40" t="s">
        <v>47</v>
      </c>
      <c r="C37" s="44">
        <v>43928</v>
      </c>
      <c r="D37" s="14"/>
      <c r="E37" s="14"/>
      <c r="F37" s="14"/>
      <c r="G37" s="14"/>
      <c r="H37" s="84" t="str">
        <f t="shared" si="3"/>
        <v/>
      </c>
      <c r="I37" s="39"/>
      <c r="J37" s="39"/>
      <c r="K37" s="39"/>
      <c r="L37" s="39"/>
      <c r="M37" s="39"/>
      <c r="N37" s="39"/>
      <c r="O37" s="39"/>
      <c r="P37" s="39"/>
      <c r="Q37" s="39"/>
      <c r="R37" s="85" t="str">
        <f t="shared" si="2"/>
        <v/>
      </c>
      <c r="S37" s="86"/>
      <c r="T37" s="86"/>
      <c r="U37" s="86"/>
      <c r="V37" s="5"/>
    </row>
    <row r="38" spans="1:22" s="4" customFormat="1" ht="15" customHeight="1" x14ac:dyDescent="0.25">
      <c r="A38" s="82">
        <f t="shared" si="1"/>
        <v>4</v>
      </c>
      <c r="B38" s="40" t="s">
        <v>48</v>
      </c>
      <c r="C38" s="44">
        <v>43929</v>
      </c>
      <c r="D38" s="14"/>
      <c r="E38" s="14"/>
      <c r="F38" s="14"/>
      <c r="G38" s="14"/>
      <c r="H38" s="84" t="str">
        <f t="shared" si="3"/>
        <v/>
      </c>
      <c r="I38" s="39"/>
      <c r="J38" s="39"/>
      <c r="K38" s="39"/>
      <c r="L38" s="39"/>
      <c r="M38" s="39"/>
      <c r="N38" s="39"/>
      <c r="O38" s="39"/>
      <c r="P38" s="39"/>
      <c r="Q38" s="39"/>
      <c r="R38" s="85" t="str">
        <f t="shared" si="2"/>
        <v/>
      </c>
      <c r="S38" s="86"/>
      <c r="T38" s="86"/>
      <c r="U38" s="86"/>
    </row>
    <row r="39" spans="1:22" s="4" customFormat="1" ht="15" customHeight="1" x14ac:dyDescent="0.25">
      <c r="A39" s="82">
        <f t="shared" si="1"/>
        <v>5</v>
      </c>
      <c r="B39" s="40" t="s">
        <v>49</v>
      </c>
      <c r="C39" s="44">
        <v>43930</v>
      </c>
      <c r="D39" s="14"/>
      <c r="E39" s="14"/>
      <c r="F39" s="14"/>
      <c r="G39" s="14"/>
      <c r="H39" s="84" t="str">
        <f t="shared" si="3"/>
        <v/>
      </c>
      <c r="I39" s="39"/>
      <c r="J39" s="39"/>
      <c r="K39" s="39"/>
      <c r="L39" s="39"/>
      <c r="M39" s="39"/>
      <c r="N39" s="39"/>
      <c r="O39" s="39"/>
      <c r="P39" s="39"/>
      <c r="Q39" s="39"/>
      <c r="R39" s="85" t="str">
        <f t="shared" si="2"/>
        <v/>
      </c>
      <c r="S39" s="86"/>
      <c r="T39" s="86"/>
      <c r="U39" s="86"/>
    </row>
    <row r="40" spans="1:22" s="4" customFormat="1" ht="15" customHeight="1" x14ac:dyDescent="0.25">
      <c r="A40" s="82">
        <f t="shared" si="1"/>
        <v>6</v>
      </c>
      <c r="B40" s="40" t="s">
        <v>50</v>
      </c>
      <c r="C40" s="44">
        <v>43931</v>
      </c>
      <c r="D40" s="14"/>
      <c r="E40" s="14"/>
      <c r="F40" s="14"/>
      <c r="G40" s="14"/>
      <c r="H40" s="84" t="str">
        <f t="shared" si="3"/>
        <v/>
      </c>
      <c r="I40" s="39"/>
      <c r="J40" s="39"/>
      <c r="K40" s="39"/>
      <c r="L40" s="39"/>
      <c r="M40" s="39"/>
      <c r="N40" s="39"/>
      <c r="O40" s="39"/>
      <c r="P40" s="39"/>
      <c r="Q40" s="39"/>
      <c r="R40" s="85" t="str">
        <f t="shared" si="2"/>
        <v/>
      </c>
      <c r="S40" s="86"/>
      <c r="T40" s="86"/>
      <c r="U40" s="86"/>
    </row>
    <row r="41" spans="1:22" s="4" customFormat="1" ht="15" customHeight="1" x14ac:dyDescent="0.25">
      <c r="A41" s="82">
        <f t="shared" si="1"/>
        <v>7</v>
      </c>
      <c r="B41" s="87" t="s">
        <v>51</v>
      </c>
      <c r="C41" s="44">
        <v>43932</v>
      </c>
      <c r="D41" s="14"/>
      <c r="E41" s="14"/>
      <c r="F41" s="14"/>
      <c r="G41" s="14"/>
      <c r="H41" s="84" t="str">
        <f t="shared" si="3"/>
        <v/>
      </c>
      <c r="I41" s="39"/>
      <c r="J41" s="39"/>
      <c r="K41" s="39"/>
      <c r="L41" s="39"/>
      <c r="M41" s="39"/>
      <c r="N41" s="39"/>
      <c r="O41" s="39"/>
      <c r="P41" s="39"/>
      <c r="Q41" s="39"/>
      <c r="R41" s="85" t="str">
        <f t="shared" si="2"/>
        <v/>
      </c>
      <c r="S41" s="86"/>
      <c r="T41" s="86"/>
      <c r="U41" s="86"/>
    </row>
    <row r="42" spans="1:22" s="4" customFormat="1" ht="15" customHeight="1" x14ac:dyDescent="0.25">
      <c r="A42" s="82">
        <f t="shared" si="1"/>
        <v>1</v>
      </c>
      <c r="B42" s="87" t="s">
        <v>45</v>
      </c>
      <c r="C42" s="44">
        <v>43933</v>
      </c>
      <c r="D42" s="14"/>
      <c r="E42" s="14"/>
      <c r="F42" s="14"/>
      <c r="G42" s="14"/>
      <c r="H42" s="84" t="str">
        <f t="shared" si="3"/>
        <v/>
      </c>
      <c r="I42" s="39"/>
      <c r="J42" s="39"/>
      <c r="K42" s="39"/>
      <c r="L42" s="39"/>
      <c r="M42" s="39"/>
      <c r="N42" s="39"/>
      <c r="O42" s="39"/>
      <c r="P42" s="39"/>
      <c r="Q42" s="39"/>
      <c r="R42" s="85" t="str">
        <f t="shared" si="2"/>
        <v/>
      </c>
      <c r="S42" s="86"/>
      <c r="T42" s="86"/>
      <c r="U42" s="86"/>
    </row>
    <row r="43" spans="1:22" s="4" customFormat="1" ht="15" customHeight="1" x14ac:dyDescent="0.25">
      <c r="A43" s="82">
        <f t="shared" si="1"/>
        <v>2</v>
      </c>
      <c r="B43" s="40" t="s">
        <v>46</v>
      </c>
      <c r="C43" s="44">
        <v>43934</v>
      </c>
      <c r="D43" s="14"/>
      <c r="E43" s="14"/>
      <c r="F43" s="14"/>
      <c r="G43" s="14"/>
      <c r="H43" s="84" t="str">
        <f t="shared" si="3"/>
        <v/>
      </c>
      <c r="I43" s="39"/>
      <c r="J43" s="39"/>
      <c r="K43" s="39"/>
      <c r="L43" s="39"/>
      <c r="M43" s="39"/>
      <c r="N43" s="39"/>
      <c r="O43" s="39"/>
      <c r="P43" s="39"/>
      <c r="Q43" s="39"/>
      <c r="R43" s="85" t="str">
        <f t="shared" si="2"/>
        <v/>
      </c>
      <c r="S43" s="86"/>
      <c r="T43" s="86"/>
      <c r="U43" s="86"/>
    </row>
    <row r="44" spans="1:22" s="4" customFormat="1" ht="15" customHeight="1" x14ac:dyDescent="0.25">
      <c r="A44" s="82">
        <f t="shared" si="1"/>
        <v>3</v>
      </c>
      <c r="B44" s="40" t="s">
        <v>47</v>
      </c>
      <c r="C44" s="44">
        <v>43935</v>
      </c>
      <c r="D44" s="14"/>
      <c r="E44" s="14"/>
      <c r="F44" s="14"/>
      <c r="G44" s="14"/>
      <c r="H44" s="84" t="str">
        <f t="shared" si="3"/>
        <v/>
      </c>
      <c r="I44" s="39"/>
      <c r="J44" s="39"/>
      <c r="K44" s="39"/>
      <c r="L44" s="39"/>
      <c r="M44" s="39"/>
      <c r="N44" s="39"/>
      <c r="O44" s="39"/>
      <c r="P44" s="39"/>
      <c r="Q44" s="39"/>
      <c r="R44" s="85" t="str">
        <f t="shared" si="2"/>
        <v/>
      </c>
      <c r="S44" s="86"/>
      <c r="T44" s="86"/>
      <c r="U44" s="86"/>
    </row>
    <row r="45" spans="1:22" s="4" customFormat="1" ht="15" customHeight="1" x14ac:dyDescent="0.25">
      <c r="A45" s="82">
        <f t="shared" si="1"/>
        <v>4</v>
      </c>
      <c r="B45" s="40" t="s">
        <v>48</v>
      </c>
      <c r="C45" s="44">
        <v>43936</v>
      </c>
      <c r="D45" s="14"/>
      <c r="E45" s="14"/>
      <c r="F45" s="14"/>
      <c r="G45" s="14"/>
      <c r="H45" s="84" t="str">
        <f t="shared" si="3"/>
        <v/>
      </c>
      <c r="I45" s="39"/>
      <c r="J45" s="39"/>
      <c r="K45" s="39"/>
      <c r="L45" s="39"/>
      <c r="M45" s="39"/>
      <c r="N45" s="39"/>
      <c r="O45" s="39"/>
      <c r="P45" s="39"/>
      <c r="Q45" s="39"/>
      <c r="R45" s="85" t="str">
        <f t="shared" si="2"/>
        <v/>
      </c>
      <c r="S45" s="86"/>
      <c r="T45" s="86"/>
      <c r="U45" s="86"/>
    </row>
    <row r="46" spans="1:22" s="4" customFormat="1" ht="15" customHeight="1" x14ac:dyDescent="0.25">
      <c r="A46" s="82">
        <f t="shared" si="1"/>
        <v>5</v>
      </c>
      <c r="B46" s="40" t="s">
        <v>49</v>
      </c>
      <c r="C46" s="44">
        <v>43937</v>
      </c>
      <c r="D46" s="14"/>
      <c r="E46" s="14"/>
      <c r="F46" s="14"/>
      <c r="G46" s="14"/>
      <c r="H46" s="84" t="str">
        <f t="shared" si="3"/>
        <v/>
      </c>
      <c r="I46" s="39"/>
      <c r="J46" s="39"/>
      <c r="K46" s="39"/>
      <c r="L46" s="39"/>
      <c r="M46" s="39"/>
      <c r="N46" s="39"/>
      <c r="O46" s="39"/>
      <c r="P46" s="39"/>
      <c r="Q46" s="39"/>
      <c r="R46" s="85" t="str">
        <f t="shared" si="2"/>
        <v/>
      </c>
      <c r="S46" s="86"/>
      <c r="T46" s="86"/>
      <c r="U46" s="86"/>
    </row>
    <row r="47" spans="1:22" s="4" customFormat="1" ht="15" customHeight="1" x14ac:dyDescent="0.25">
      <c r="A47" s="82">
        <f t="shared" si="1"/>
        <v>6</v>
      </c>
      <c r="B47" s="40" t="s">
        <v>50</v>
      </c>
      <c r="C47" s="44">
        <v>43938</v>
      </c>
      <c r="D47" s="14"/>
      <c r="E47" s="14"/>
      <c r="F47" s="14"/>
      <c r="G47" s="14"/>
      <c r="H47" s="84" t="str">
        <f t="shared" si="3"/>
        <v/>
      </c>
      <c r="I47" s="39"/>
      <c r="J47" s="39"/>
      <c r="K47" s="39"/>
      <c r="L47" s="39"/>
      <c r="M47" s="39"/>
      <c r="N47" s="39"/>
      <c r="O47" s="39"/>
      <c r="P47" s="39"/>
      <c r="Q47" s="39"/>
      <c r="R47" s="85" t="str">
        <f t="shared" si="2"/>
        <v/>
      </c>
      <c r="S47" s="86"/>
      <c r="T47" s="86"/>
      <c r="U47" s="86"/>
    </row>
    <row r="48" spans="1:22" s="4" customFormat="1" ht="15" customHeight="1" x14ac:dyDescent="0.25">
      <c r="A48" s="82">
        <f t="shared" si="1"/>
        <v>7</v>
      </c>
      <c r="B48" s="87" t="s">
        <v>51</v>
      </c>
      <c r="C48" s="44">
        <v>43939</v>
      </c>
      <c r="D48" s="14"/>
      <c r="E48" s="14"/>
      <c r="F48" s="14"/>
      <c r="G48" s="14"/>
      <c r="H48" s="84" t="str">
        <f t="shared" si="3"/>
        <v/>
      </c>
      <c r="I48" s="39"/>
      <c r="J48" s="39"/>
      <c r="K48" s="39"/>
      <c r="L48" s="39"/>
      <c r="M48" s="39"/>
      <c r="N48" s="39"/>
      <c r="O48" s="39"/>
      <c r="P48" s="39"/>
      <c r="Q48" s="39"/>
      <c r="R48" s="85" t="str">
        <f t="shared" si="2"/>
        <v/>
      </c>
      <c r="S48" s="86"/>
      <c r="T48" s="86"/>
      <c r="U48" s="86"/>
    </row>
    <row r="49" spans="1:22" s="6" customFormat="1" ht="15" customHeight="1" x14ac:dyDescent="0.25">
      <c r="A49" s="82">
        <f t="shared" si="1"/>
        <v>1</v>
      </c>
      <c r="B49" s="87" t="s">
        <v>45</v>
      </c>
      <c r="C49" s="44">
        <v>43940</v>
      </c>
      <c r="D49" s="14"/>
      <c r="E49" s="14"/>
      <c r="F49" s="14"/>
      <c r="G49" s="14"/>
      <c r="H49" s="84" t="str">
        <f t="shared" si="3"/>
        <v/>
      </c>
      <c r="I49" s="39"/>
      <c r="J49" s="39"/>
      <c r="K49" s="39"/>
      <c r="L49" s="39"/>
      <c r="M49" s="39"/>
      <c r="N49" s="39"/>
      <c r="O49" s="39"/>
      <c r="P49" s="39"/>
      <c r="Q49" s="39"/>
      <c r="R49" s="85" t="str">
        <f t="shared" si="2"/>
        <v/>
      </c>
      <c r="S49" s="86"/>
      <c r="T49" s="86"/>
      <c r="U49" s="86"/>
    </row>
    <row r="50" spans="1:22" s="4" customFormat="1" ht="15" customHeight="1" x14ac:dyDescent="0.25">
      <c r="A50" s="82">
        <f t="shared" si="1"/>
        <v>2</v>
      </c>
      <c r="B50" s="40" t="s">
        <v>46</v>
      </c>
      <c r="C50" s="44">
        <v>43941</v>
      </c>
      <c r="D50" s="14"/>
      <c r="E50" s="14"/>
      <c r="F50" s="14"/>
      <c r="G50" s="14"/>
      <c r="H50" s="84" t="str">
        <f t="shared" si="3"/>
        <v/>
      </c>
      <c r="I50" s="39"/>
      <c r="J50" s="39"/>
      <c r="K50" s="39"/>
      <c r="L50" s="39"/>
      <c r="M50" s="39"/>
      <c r="N50" s="39"/>
      <c r="O50" s="39"/>
      <c r="P50" s="39"/>
      <c r="Q50" s="39"/>
      <c r="R50" s="85" t="str">
        <f t="shared" si="2"/>
        <v/>
      </c>
      <c r="S50" s="86"/>
      <c r="T50" s="86"/>
      <c r="U50" s="86"/>
    </row>
    <row r="51" spans="1:22" s="4" customFormat="1" ht="15" customHeight="1" x14ac:dyDescent="0.25">
      <c r="A51" s="82">
        <f t="shared" si="1"/>
        <v>3</v>
      </c>
      <c r="B51" s="40" t="s">
        <v>47</v>
      </c>
      <c r="C51" s="44">
        <v>43942</v>
      </c>
      <c r="D51" s="14"/>
      <c r="E51" s="14"/>
      <c r="F51" s="14"/>
      <c r="G51" s="14"/>
      <c r="H51" s="84" t="str">
        <f t="shared" si="3"/>
        <v/>
      </c>
      <c r="I51" s="39"/>
      <c r="J51" s="39"/>
      <c r="K51" s="39"/>
      <c r="L51" s="39"/>
      <c r="M51" s="39"/>
      <c r="N51" s="39"/>
      <c r="O51" s="39"/>
      <c r="P51" s="39"/>
      <c r="Q51" s="39"/>
      <c r="R51" s="85" t="str">
        <f t="shared" si="2"/>
        <v/>
      </c>
      <c r="S51" s="86"/>
      <c r="T51" s="86"/>
      <c r="U51" s="86"/>
    </row>
    <row r="52" spans="1:22" s="4" customFormat="1" ht="15" customHeight="1" x14ac:dyDescent="0.25">
      <c r="A52" s="82">
        <f t="shared" si="1"/>
        <v>4</v>
      </c>
      <c r="B52" s="40" t="s">
        <v>48</v>
      </c>
      <c r="C52" s="44">
        <v>43943</v>
      </c>
      <c r="D52" s="14"/>
      <c r="E52" s="14"/>
      <c r="F52" s="14"/>
      <c r="G52" s="14"/>
      <c r="H52" s="84" t="str">
        <f t="shared" si="3"/>
        <v/>
      </c>
      <c r="I52" s="39"/>
      <c r="J52" s="39"/>
      <c r="K52" s="39"/>
      <c r="L52" s="39"/>
      <c r="M52" s="39"/>
      <c r="N52" s="39"/>
      <c r="O52" s="39"/>
      <c r="P52" s="39"/>
      <c r="Q52" s="39"/>
      <c r="R52" s="85" t="str">
        <f t="shared" si="2"/>
        <v/>
      </c>
      <c r="S52" s="86"/>
      <c r="T52" s="86"/>
      <c r="U52" s="86"/>
    </row>
    <row r="53" spans="1:22" s="4" customFormat="1" ht="15" customHeight="1" x14ac:dyDescent="0.25">
      <c r="A53" s="82">
        <f t="shared" si="1"/>
        <v>5</v>
      </c>
      <c r="B53" s="40" t="s">
        <v>49</v>
      </c>
      <c r="C53" s="44">
        <v>43944</v>
      </c>
      <c r="D53" s="14"/>
      <c r="E53" s="14"/>
      <c r="F53" s="14"/>
      <c r="G53" s="14"/>
      <c r="H53" s="84" t="str">
        <f t="shared" si="3"/>
        <v/>
      </c>
      <c r="I53" s="39"/>
      <c r="J53" s="39"/>
      <c r="K53" s="39"/>
      <c r="L53" s="39"/>
      <c r="M53" s="39"/>
      <c r="N53" s="39"/>
      <c r="O53" s="39"/>
      <c r="P53" s="39"/>
      <c r="Q53" s="39"/>
      <c r="R53" s="85" t="str">
        <f t="shared" si="2"/>
        <v/>
      </c>
      <c r="S53" s="86"/>
      <c r="T53" s="86"/>
      <c r="U53" s="86"/>
    </row>
    <row r="54" spans="1:22" s="4" customFormat="1" ht="15" customHeight="1" x14ac:dyDescent="0.25">
      <c r="A54" s="82">
        <f t="shared" si="1"/>
        <v>6</v>
      </c>
      <c r="B54" s="40" t="s">
        <v>50</v>
      </c>
      <c r="C54" s="44">
        <v>43945</v>
      </c>
      <c r="D54" s="14"/>
      <c r="E54" s="14"/>
      <c r="F54" s="14"/>
      <c r="G54" s="14"/>
      <c r="H54" s="84" t="str">
        <f t="shared" si="3"/>
        <v/>
      </c>
      <c r="I54" s="39"/>
      <c r="J54" s="39"/>
      <c r="K54" s="39"/>
      <c r="L54" s="39"/>
      <c r="M54" s="39"/>
      <c r="N54" s="39"/>
      <c r="O54" s="39"/>
      <c r="P54" s="39"/>
      <c r="Q54" s="39"/>
      <c r="R54" s="85" t="str">
        <f t="shared" si="2"/>
        <v/>
      </c>
      <c r="S54" s="86"/>
      <c r="T54" s="86"/>
      <c r="U54" s="86"/>
    </row>
    <row r="55" spans="1:22" s="4" customFormat="1" ht="15" customHeight="1" x14ac:dyDescent="0.25">
      <c r="A55" s="82">
        <f t="shared" si="1"/>
        <v>7</v>
      </c>
      <c r="B55" s="87" t="s">
        <v>51</v>
      </c>
      <c r="C55" s="44">
        <v>43946</v>
      </c>
      <c r="D55" s="14"/>
      <c r="E55" s="14"/>
      <c r="F55" s="14"/>
      <c r="G55" s="14"/>
      <c r="H55" s="84" t="str">
        <f t="shared" si="3"/>
        <v/>
      </c>
      <c r="I55" s="39"/>
      <c r="J55" s="39"/>
      <c r="K55" s="39"/>
      <c r="L55" s="39"/>
      <c r="M55" s="39"/>
      <c r="N55" s="39"/>
      <c r="O55" s="39"/>
      <c r="P55" s="39"/>
      <c r="Q55" s="39"/>
      <c r="R55" s="85" t="str">
        <f t="shared" si="2"/>
        <v/>
      </c>
      <c r="S55" s="86"/>
      <c r="T55" s="86"/>
      <c r="U55" s="86"/>
    </row>
    <row r="56" spans="1:22" s="4" customFormat="1" ht="15" customHeight="1" x14ac:dyDescent="0.25">
      <c r="A56" s="82">
        <f t="shared" si="1"/>
        <v>1</v>
      </c>
      <c r="B56" s="87" t="s">
        <v>45</v>
      </c>
      <c r="C56" s="44">
        <v>43947</v>
      </c>
      <c r="D56" s="14"/>
      <c r="E56" s="14"/>
      <c r="F56" s="14"/>
      <c r="G56" s="14"/>
      <c r="H56" s="84" t="str">
        <f t="shared" si="3"/>
        <v/>
      </c>
      <c r="I56" s="39"/>
      <c r="J56" s="39"/>
      <c r="K56" s="39"/>
      <c r="L56" s="39"/>
      <c r="M56" s="39"/>
      <c r="N56" s="39"/>
      <c r="O56" s="39"/>
      <c r="P56" s="39"/>
      <c r="Q56" s="39"/>
      <c r="R56" s="85" t="str">
        <f t="shared" si="2"/>
        <v/>
      </c>
      <c r="S56" s="86"/>
      <c r="T56" s="86"/>
      <c r="U56" s="86"/>
    </row>
    <row r="57" spans="1:22" s="4" customFormat="1" ht="15" customHeight="1" x14ac:dyDescent="0.25">
      <c r="A57" s="82">
        <f t="shared" si="1"/>
        <v>2</v>
      </c>
      <c r="B57" s="40" t="s">
        <v>46</v>
      </c>
      <c r="C57" s="44">
        <v>43948</v>
      </c>
      <c r="D57" s="14"/>
      <c r="E57" s="14"/>
      <c r="F57" s="14"/>
      <c r="G57" s="14"/>
      <c r="H57" s="84" t="str">
        <f t="shared" si="3"/>
        <v/>
      </c>
      <c r="I57" s="39"/>
      <c r="J57" s="39"/>
      <c r="K57" s="39"/>
      <c r="L57" s="39"/>
      <c r="M57" s="39"/>
      <c r="N57" s="39"/>
      <c r="O57" s="39"/>
      <c r="P57" s="39"/>
      <c r="Q57" s="39"/>
      <c r="R57" s="85" t="str">
        <f t="shared" si="2"/>
        <v/>
      </c>
      <c r="S57" s="86"/>
      <c r="T57" s="86"/>
      <c r="U57" s="86"/>
    </row>
    <row r="58" spans="1:22" s="4" customFormat="1" ht="15" customHeight="1" x14ac:dyDescent="0.25">
      <c r="A58" s="82">
        <f t="shared" si="1"/>
        <v>3</v>
      </c>
      <c r="B58" s="40" t="s">
        <v>47</v>
      </c>
      <c r="C58" s="44">
        <v>43949</v>
      </c>
      <c r="D58" s="14"/>
      <c r="E58" s="14"/>
      <c r="F58" s="14"/>
      <c r="G58" s="14"/>
      <c r="H58" s="84" t="str">
        <f t="shared" si="3"/>
        <v/>
      </c>
      <c r="I58" s="39"/>
      <c r="J58" s="39"/>
      <c r="K58" s="39"/>
      <c r="L58" s="39"/>
      <c r="M58" s="39"/>
      <c r="N58" s="39"/>
      <c r="O58" s="39"/>
      <c r="P58" s="39"/>
      <c r="Q58" s="39"/>
      <c r="R58" s="85" t="str">
        <f t="shared" si="2"/>
        <v/>
      </c>
      <c r="S58" s="86"/>
      <c r="T58" s="86"/>
      <c r="U58" s="86"/>
    </row>
    <row r="59" spans="1:22" s="4" customFormat="1" ht="15" customHeight="1" x14ac:dyDescent="0.25">
      <c r="A59" s="82">
        <f t="shared" si="1"/>
        <v>4</v>
      </c>
      <c r="B59" s="40" t="s">
        <v>48</v>
      </c>
      <c r="C59" s="44">
        <v>43950</v>
      </c>
      <c r="D59" s="14"/>
      <c r="E59" s="14"/>
      <c r="F59" s="14"/>
      <c r="G59" s="14"/>
      <c r="H59" s="84" t="str">
        <f t="shared" si="3"/>
        <v/>
      </c>
      <c r="I59" s="39"/>
      <c r="J59" s="39"/>
      <c r="K59" s="39"/>
      <c r="L59" s="39"/>
      <c r="M59" s="39"/>
      <c r="N59" s="39"/>
      <c r="O59" s="39"/>
      <c r="P59" s="39"/>
      <c r="Q59" s="39"/>
      <c r="R59" s="85" t="str">
        <f t="shared" si="2"/>
        <v/>
      </c>
      <c r="S59" s="86"/>
      <c r="T59" s="86"/>
      <c r="U59" s="86"/>
    </row>
    <row r="60" spans="1:22" s="4" customFormat="1" ht="15" customHeight="1" x14ac:dyDescent="0.25">
      <c r="A60" s="82">
        <f t="shared" si="1"/>
        <v>5</v>
      </c>
      <c r="B60" s="40" t="s">
        <v>49</v>
      </c>
      <c r="C60" s="44">
        <v>43951</v>
      </c>
      <c r="D60" s="14"/>
      <c r="E60" s="14"/>
      <c r="F60" s="14"/>
      <c r="G60" s="14"/>
      <c r="H60" s="84" t="str">
        <f t="shared" si="3"/>
        <v/>
      </c>
      <c r="I60" s="39"/>
      <c r="J60" s="39"/>
      <c r="K60" s="39"/>
      <c r="L60" s="39"/>
      <c r="M60" s="39"/>
      <c r="N60" s="39"/>
      <c r="O60" s="39"/>
      <c r="P60" s="39"/>
      <c r="Q60" s="39"/>
      <c r="R60" s="85" t="str">
        <f t="shared" si="2"/>
        <v/>
      </c>
      <c r="S60" s="86"/>
      <c r="T60" s="86"/>
      <c r="U60" s="86"/>
    </row>
    <row r="61" spans="1:22" s="4" customFormat="1" ht="15" customHeight="1" x14ac:dyDescent="0.25">
      <c r="A61" s="82"/>
      <c r="B61" s="40"/>
      <c r="C61" s="105"/>
      <c r="D61" s="14"/>
      <c r="E61" s="14"/>
      <c r="F61" s="14"/>
      <c r="G61" s="14"/>
      <c r="H61" s="84" t="str">
        <f t="shared" ref="H61" si="4">IF(D61&lt;&gt;"",((E61+(E61&lt;D61)-D61)+(G61+(G61&lt;F61)-F61))*24,IF(F61&lt;&gt;"",((E61+(E61&lt;D61)-D61)+(G61+(G61&lt;F61)-F61))*24,""))</f>
        <v/>
      </c>
      <c r="I61" s="39"/>
      <c r="J61" s="39"/>
      <c r="K61" s="39"/>
      <c r="L61" s="39"/>
      <c r="M61" s="39"/>
      <c r="N61" s="39"/>
      <c r="O61" s="39"/>
      <c r="P61" s="39"/>
      <c r="Q61" s="39"/>
      <c r="R61" s="106"/>
      <c r="S61" s="86"/>
      <c r="T61" s="86"/>
      <c r="U61" s="86"/>
    </row>
    <row r="62" spans="1:22" s="4" customFormat="1" ht="15" customHeight="1" x14ac:dyDescent="0.25">
      <c r="B62" s="126" t="s">
        <v>10</v>
      </c>
      <c r="C62" s="127"/>
      <c r="D62" s="127"/>
      <c r="E62" s="127"/>
      <c r="F62" s="127"/>
      <c r="G62" s="127"/>
      <c r="H62" s="88">
        <f t="shared" ref="H62:P62" si="5">SUM(H31:H60)</f>
        <v>0</v>
      </c>
      <c r="I62" s="88">
        <f t="shared" si="5"/>
        <v>0</v>
      </c>
      <c r="J62" s="88">
        <f t="shared" si="5"/>
        <v>0</v>
      </c>
      <c r="K62" s="88">
        <f t="shared" si="5"/>
        <v>0</v>
      </c>
      <c r="L62" s="88">
        <f t="shared" si="5"/>
        <v>0</v>
      </c>
      <c r="M62" s="88">
        <f t="shared" si="5"/>
        <v>0</v>
      </c>
      <c r="N62" s="88">
        <f t="shared" si="5"/>
        <v>0</v>
      </c>
      <c r="O62" s="88">
        <f t="shared" si="5"/>
        <v>0</v>
      </c>
      <c r="P62" s="88">
        <f t="shared" si="5"/>
        <v>0</v>
      </c>
      <c r="Q62" s="88">
        <f>SUM(Q31:Q60)</f>
        <v>0</v>
      </c>
      <c r="R62" s="89">
        <f>SUM(R31:R60)</f>
        <v>0</v>
      </c>
      <c r="S62" s="8"/>
      <c r="T62" s="8"/>
      <c r="U62" s="8"/>
      <c r="V62" s="8"/>
    </row>
    <row r="63" spans="1:22" s="4" customFormat="1" ht="15" customHeight="1" x14ac:dyDescent="0.25">
      <c r="B63" s="69"/>
      <c r="C63" s="90"/>
      <c r="D63" s="90"/>
      <c r="E63" s="90"/>
      <c r="F63" s="90"/>
      <c r="G63" s="90"/>
      <c r="H63" s="91"/>
      <c r="I63" s="91"/>
      <c r="J63" s="91"/>
      <c r="K63" s="91"/>
      <c r="L63" s="91"/>
      <c r="M63" s="91"/>
      <c r="N63" s="91"/>
      <c r="O63" s="91"/>
      <c r="P63" s="91"/>
      <c r="Q63" s="91"/>
      <c r="R63" s="35"/>
      <c r="S63" s="8"/>
      <c r="T63" s="8"/>
      <c r="U63" s="8"/>
      <c r="V63" s="8"/>
    </row>
    <row r="64" spans="1:22" s="4" customFormat="1" ht="13.5" customHeight="1" x14ac:dyDescent="0.25">
      <c r="B64" s="134" t="s">
        <v>56</v>
      </c>
      <c r="C64" s="135"/>
      <c r="D64" s="135"/>
      <c r="E64" s="135"/>
      <c r="F64" s="135"/>
      <c r="G64" s="135"/>
      <c r="H64" s="92"/>
      <c r="I64" s="91"/>
      <c r="J64" s="91"/>
      <c r="K64" s="91"/>
      <c r="L64" s="91"/>
      <c r="M64" s="91"/>
      <c r="N64" s="91"/>
      <c r="O64" s="91"/>
      <c r="P64" s="91"/>
      <c r="Q64" s="91">
        <f>IF(Q16="",SUM(R31:R60),IF(Q16=1,SUM(R31:R60),IF(Q16=2,SUM(R32:R60),IF(Q16=3,SUM(R33:R60),IF(Q16=4,SUM(R34:R60),IF(Q16=5,SUM(R35:R60),IF(Q16=6,SUM(R36:R60),IF(Q16=7,SUM(R37:R60),IF(Q16=8,SUM(R38:R60),IF(Q16=9,SUM(R39:R60),IF(Q16=10,SUM(R40:R60),IF(Q16=11,SUM(R41:R60),IF(Q16=12,SUM(R42:R60),IF(Q16=13,SUM(R43:R60),IF(Q16=14,SUM(R44:R60),IF(Q16=15,SUM(R45:R60),IF(Q16=16,SUM(R46:R60),IF(Q16=17,SUM(R47:R60),IF(Q16=18,SUM(R48:R60),IF(Q16=19,SUM(R49:R60),IF(Q16=20,SUM(R50:R60),IF(Q16=21,SUM(R51:R60),IF(Q16=22,SUM(R52:R60),IF(Q16=23,SUM(R53:R60),IF(Q16=24,SUM(R54:R60),IF(Q16=25,SUM(R55:R60),IF(Q16=26,SUM(R56:R60),IF(Q16=27,SUM(R57:R60),IF(Q16=28,SUM(R58:R60),IF(Q16=29,SUM(R59:R60),IF(Q16=30,SUM(R60:R60),SUM(R30:R60))))))))))))))))))))))))))))))))</f>
        <v>0</v>
      </c>
      <c r="R64" s="35"/>
      <c r="S64" s="8"/>
      <c r="T64" s="8"/>
      <c r="U64" s="8"/>
      <c r="V64" s="8"/>
    </row>
    <row r="65" spans="2:22" s="4" customFormat="1" ht="13.5" customHeight="1" x14ac:dyDescent="0.25">
      <c r="B65" s="154" t="s">
        <v>57</v>
      </c>
      <c r="C65" s="155"/>
      <c r="D65" s="155"/>
      <c r="E65" s="155"/>
      <c r="F65" s="155"/>
      <c r="G65" s="155"/>
      <c r="H65" s="156"/>
      <c r="I65" s="156"/>
      <c r="J65" s="156"/>
      <c r="K65" s="156"/>
      <c r="L65" s="91"/>
      <c r="M65" s="91"/>
      <c r="N65" s="91"/>
      <c r="O65" s="91"/>
      <c r="P65" s="91"/>
      <c r="Q65" s="91">
        <f>Q64-K62</f>
        <v>0</v>
      </c>
      <c r="R65" s="35"/>
      <c r="S65" s="8"/>
      <c r="T65" s="8"/>
      <c r="U65" s="8"/>
      <c r="V65" s="8"/>
    </row>
    <row r="66" spans="2:22" s="4" customFormat="1" ht="15" customHeight="1" x14ac:dyDescent="0.25">
      <c r="B66" s="10" t="s">
        <v>72</v>
      </c>
      <c r="C66" s="10"/>
      <c r="D66" s="10"/>
      <c r="E66" s="10"/>
      <c r="F66" s="10"/>
      <c r="G66" s="10"/>
      <c r="H66" s="10"/>
      <c r="I66" s="10"/>
      <c r="J66" s="10"/>
      <c r="K66" s="10"/>
      <c r="L66" s="10"/>
      <c r="M66" s="10"/>
      <c r="N66" s="10"/>
      <c r="O66" s="10"/>
      <c r="P66" s="10"/>
      <c r="Q66" s="93">
        <f>H62+I62+J62+L62+M62+N62+O62+P62+Q62</f>
        <v>0</v>
      </c>
      <c r="R66" s="36"/>
    </row>
    <row r="67" spans="2:22" s="4" customFormat="1" ht="15" customHeight="1" thickBot="1" x14ac:dyDescent="0.3">
      <c r="B67" s="136" t="s">
        <v>55</v>
      </c>
      <c r="C67" s="137"/>
      <c r="D67" s="137"/>
      <c r="E67" s="137"/>
      <c r="F67" s="137"/>
      <c r="G67" s="137"/>
      <c r="H67" s="37"/>
      <c r="I67" s="37"/>
      <c r="J67" s="37"/>
      <c r="K67" s="37"/>
      <c r="L67" s="37"/>
      <c r="M67" s="37"/>
      <c r="N67" s="37"/>
      <c r="O67" s="37"/>
      <c r="P67" s="94"/>
      <c r="Q67" s="95">
        <f>Q65-Q66</f>
        <v>0</v>
      </c>
      <c r="R67" s="38"/>
    </row>
    <row r="68" spans="2:22" s="4" customFormat="1" ht="15" customHeight="1" x14ac:dyDescent="0.2">
      <c r="B68" s="96"/>
      <c r="F68" s="118"/>
      <c r="G68" s="118"/>
      <c r="H68" s="118"/>
      <c r="I68" s="118"/>
      <c r="J68" s="118"/>
      <c r="K68" s="118"/>
      <c r="L68" s="118"/>
      <c r="M68" s="118"/>
      <c r="N68" s="118"/>
      <c r="O68" s="118"/>
      <c r="R68" s="97"/>
    </row>
    <row r="69" spans="2:22" s="4" customFormat="1" x14ac:dyDescent="0.25">
      <c r="B69" s="6" t="s">
        <v>74</v>
      </c>
      <c r="C69" s="6"/>
      <c r="D69" s="6"/>
      <c r="E69" s="6"/>
      <c r="F69" s="48"/>
      <c r="G69" s="48"/>
      <c r="H69" s="48"/>
      <c r="I69" s="48"/>
      <c r="J69" s="48"/>
      <c r="K69" s="48"/>
      <c r="L69" s="48"/>
      <c r="M69" s="48"/>
      <c r="N69" s="48" t="s">
        <v>34</v>
      </c>
      <c r="O69" s="6" t="s">
        <v>33</v>
      </c>
      <c r="P69" s="6"/>
      <c r="Q69" s="49">
        <f>M14</f>
        <v>0</v>
      </c>
      <c r="R69" s="9"/>
    </row>
    <row r="70" spans="2:22" s="4" customFormat="1" ht="20.100000000000001" customHeight="1" x14ac:dyDescent="0.25">
      <c r="B70" s="43" t="s">
        <v>23</v>
      </c>
      <c r="O70" s="6" t="s">
        <v>35</v>
      </c>
      <c r="P70" s="6"/>
      <c r="Q70" s="49" t="e">
        <f>Q66/Q65</f>
        <v>#DIV/0!</v>
      </c>
    </row>
    <row r="71" spans="2:22" s="4" customFormat="1" ht="20.100000000000001" customHeight="1" x14ac:dyDescent="0.25"/>
    <row r="72" spans="2:22" s="4" customFormat="1" ht="20.100000000000001" customHeight="1" x14ac:dyDescent="0.25"/>
    <row r="73" spans="2:22" s="4" customFormat="1" ht="20.100000000000001" customHeight="1" x14ac:dyDescent="0.25"/>
    <row r="74" spans="2:22" s="4" customFormat="1" ht="20.100000000000001" customHeight="1" x14ac:dyDescent="0.25"/>
    <row r="75" spans="2:22" s="4" customFormat="1" ht="20.100000000000001" customHeight="1" x14ac:dyDescent="0.25"/>
    <row r="76" spans="2:22" s="4" customFormat="1" ht="20.100000000000001" customHeight="1" x14ac:dyDescent="0.25"/>
    <row r="77" spans="2:22" s="4" customFormat="1" ht="20.100000000000001" customHeight="1" x14ac:dyDescent="0.25"/>
    <row r="78" spans="2:22" s="4" customFormat="1" ht="20.100000000000001" customHeight="1" x14ac:dyDescent="0.25"/>
    <row r="79" spans="2:22" s="4" customFormat="1" ht="20.100000000000001" customHeight="1" x14ac:dyDescent="0.25"/>
    <row r="80" spans="2:22" s="4" customFormat="1" ht="20.100000000000001" customHeight="1" x14ac:dyDescent="0.25"/>
    <row r="81" spans="2:16" s="4" customFormat="1" ht="20.100000000000001" customHeight="1" x14ac:dyDescent="0.25"/>
    <row r="82" spans="2:16" s="4" customFormat="1" ht="20.100000000000001" customHeight="1" x14ac:dyDescent="0.25"/>
    <row r="83" spans="2:16" s="4" customFormat="1" ht="20.100000000000001" customHeight="1" x14ac:dyDescent="0.25"/>
    <row r="84" spans="2:16" s="4" customFormat="1" ht="20.100000000000001" customHeight="1" x14ac:dyDescent="0.25"/>
    <row r="85" spans="2:16" s="4" customFormat="1" ht="20.100000000000001" customHeight="1" x14ac:dyDescent="0.25"/>
    <row r="86" spans="2:16" s="4" customFormat="1" ht="20.100000000000001" customHeight="1" x14ac:dyDescent="0.25"/>
    <row r="87" spans="2:16" s="4" customFormat="1" ht="20.100000000000001" customHeight="1" x14ac:dyDescent="0.25"/>
    <row r="88" spans="2:16" s="4" customFormat="1" ht="20.100000000000001" customHeight="1" x14ac:dyDescent="0.25"/>
    <row r="89" spans="2:16" s="4" customFormat="1" ht="20.100000000000001" customHeight="1" x14ac:dyDescent="0.25"/>
    <row r="90" spans="2:16" x14ac:dyDescent="0.2">
      <c r="B90" s="4"/>
      <c r="C90" s="4"/>
      <c r="D90" s="4"/>
      <c r="E90" s="4"/>
      <c r="F90" s="4"/>
      <c r="G90" s="4"/>
      <c r="H90" s="4"/>
      <c r="I90" s="4"/>
      <c r="J90" s="4"/>
      <c r="K90" s="4"/>
      <c r="L90" s="4"/>
      <c r="M90" s="4"/>
      <c r="N90" s="4"/>
      <c r="O90" s="4"/>
      <c r="P90" s="4"/>
    </row>
  </sheetData>
  <protectedRanges>
    <protectedRange sqref="D10" name="Bereich11_1"/>
    <protectedRange sqref="D8:R8" name="Bereich1_1"/>
    <protectedRange sqref="D9" name="Bereich2_1"/>
    <protectedRange sqref="H9:M9" name="Bereich3_1"/>
    <protectedRange sqref="H10:I10" name="Bereich4_1"/>
    <protectedRange sqref="M14" name="Bereich5_1"/>
    <protectedRange sqref="D15:E21" name="Bereich6_1"/>
    <protectedRange sqref="G15:H21" name="Bereich7_1"/>
    <protectedRange sqref="D31:G61" name="Bereich8_1"/>
    <protectedRange sqref="I31:Q61" name="Bereich9_1"/>
    <protectedRange sqref="M14" name="Bereich10_1"/>
    <protectedRange sqref="Q16" name="Bereich5_1_1"/>
    <protectedRange sqref="Q16" name="Bereich10_1_1"/>
  </protectedRanges>
  <mergeCells count="36">
    <mergeCell ref="F68:O68"/>
    <mergeCell ref="B64:G64"/>
    <mergeCell ref="B65:K65"/>
    <mergeCell ref="D25:G26"/>
    <mergeCell ref="R28:R30"/>
    <mergeCell ref="B62:G62"/>
    <mergeCell ref="B67:G67"/>
    <mergeCell ref="D29:G29"/>
    <mergeCell ref="I23:Q26"/>
    <mergeCell ref="B24:E24"/>
    <mergeCell ref="B28:C30"/>
    <mergeCell ref="D28:G28"/>
    <mergeCell ref="H28:H30"/>
    <mergeCell ref="I28:I30"/>
    <mergeCell ref="J28:J30"/>
    <mergeCell ref="P28:P30"/>
    <mergeCell ref="Q28:Q30"/>
    <mergeCell ref="B10:C10"/>
    <mergeCell ref="H10:I10"/>
    <mergeCell ref="N11:O11"/>
    <mergeCell ref="Q11:R11"/>
    <mergeCell ref="B15:C15"/>
    <mergeCell ref="K28:K30"/>
    <mergeCell ref="L28:L30"/>
    <mergeCell ref="M28:M30"/>
    <mergeCell ref="N28:N30"/>
    <mergeCell ref="O28:O30"/>
    <mergeCell ref="L15:O17"/>
    <mergeCell ref="B9:C9"/>
    <mergeCell ref="F9:G9"/>
    <mergeCell ref="H9:L9"/>
    <mergeCell ref="D1:F2"/>
    <mergeCell ref="B5:R5"/>
    <mergeCell ref="B6:R6"/>
    <mergeCell ref="B8:C8"/>
    <mergeCell ref="D8:R8"/>
  </mergeCells>
  <phoneticPr fontId="17" type="noConversion"/>
  <conditionalFormatting sqref="B31:B61">
    <cfRule type="cellIs" dxfId="283" priority="41" operator="equal">
      <formula>"SO"</formula>
    </cfRule>
    <cfRule type="cellIs" dxfId="282" priority="42" operator="equal">
      <formula>"Sa"</formula>
    </cfRule>
  </conditionalFormatting>
  <conditionalFormatting sqref="C1:C7 C11:C23 C68:C1048576 C26:C63">
    <cfRule type="cellIs" dxfId="281" priority="31" operator="equal">
      <formula>43982</formula>
    </cfRule>
    <cfRule type="cellIs" dxfId="280" priority="32" operator="equal">
      <formula>44130</formula>
    </cfRule>
    <cfRule type="cellIs" dxfId="279" priority="33" operator="equal">
      <formula>44058</formula>
    </cfRule>
    <cfRule type="cellIs" dxfId="278" priority="34" operator="equal">
      <formula>43993</formula>
    </cfRule>
    <cfRule type="cellIs" dxfId="277" priority="35" operator="equal">
      <formula>43983</formula>
    </cfRule>
    <cfRule type="cellIs" dxfId="276" priority="36" operator="equal">
      <formula>43972</formula>
    </cfRule>
    <cfRule type="cellIs" dxfId="275" priority="37" operator="equal">
      <formula>43972</formula>
    </cfRule>
    <cfRule type="cellIs" dxfId="274" priority="38" operator="equal">
      <formula>43952</formula>
    </cfRule>
    <cfRule type="cellIs" dxfId="273" priority="39" operator="equal">
      <formula>43934</formula>
    </cfRule>
    <cfRule type="cellIs" dxfId="272" priority="40" operator="equal">
      <formula>43933</formula>
    </cfRule>
  </conditionalFormatting>
  <conditionalFormatting sqref="C67">
    <cfRule type="cellIs" dxfId="271" priority="11" operator="equal">
      <formula>43982</formula>
    </cfRule>
    <cfRule type="cellIs" dxfId="270" priority="12" operator="equal">
      <formula>44130</formula>
    </cfRule>
    <cfRule type="cellIs" dxfId="269" priority="13" operator="equal">
      <formula>44058</formula>
    </cfRule>
    <cfRule type="cellIs" dxfId="268" priority="14" operator="equal">
      <formula>43993</formula>
    </cfRule>
    <cfRule type="cellIs" dxfId="267" priority="15" operator="equal">
      <formula>43983</formula>
    </cfRule>
    <cfRule type="cellIs" dxfId="266" priority="16" operator="equal">
      <formula>43972</formula>
    </cfRule>
    <cfRule type="cellIs" dxfId="265" priority="17" operator="equal">
      <formula>43972</formula>
    </cfRule>
    <cfRule type="cellIs" dxfId="264" priority="18" operator="equal">
      <formula>43952</formula>
    </cfRule>
    <cfRule type="cellIs" dxfId="263" priority="19" operator="equal">
      <formula>43934</formula>
    </cfRule>
    <cfRule type="cellIs" dxfId="262" priority="20" operator="equal">
      <formula>43933</formula>
    </cfRule>
  </conditionalFormatting>
  <conditionalFormatting sqref="C64">
    <cfRule type="cellIs" dxfId="261" priority="1" operator="equal">
      <formula>43982</formula>
    </cfRule>
    <cfRule type="cellIs" dxfId="260" priority="2" operator="equal">
      <formula>44130</formula>
    </cfRule>
    <cfRule type="cellIs" dxfId="259" priority="3" operator="equal">
      <formula>44058</formula>
    </cfRule>
    <cfRule type="cellIs" dxfId="258" priority="4" operator="equal">
      <formula>43993</formula>
    </cfRule>
    <cfRule type="cellIs" dxfId="257" priority="5" operator="equal">
      <formula>43983</formula>
    </cfRule>
    <cfRule type="cellIs" dxfId="256" priority="6" operator="equal">
      <formula>43972</formula>
    </cfRule>
    <cfRule type="cellIs" dxfId="255" priority="7" operator="equal">
      <formula>43972</formula>
    </cfRule>
    <cfRule type="cellIs" dxfId="254" priority="8" operator="equal">
      <formula>43952</formula>
    </cfRule>
    <cfRule type="cellIs" dxfId="253" priority="9" operator="equal">
      <formula>43934</formula>
    </cfRule>
    <cfRule type="cellIs" dxfId="252" priority="10" operator="equal">
      <formula>43933</formula>
    </cfRule>
  </conditionalFormatting>
  <pageMargins left="0.47" right="0.34" top="0.37" bottom="0.15" header="0.11811023622047245" footer="0.14000000000000001"/>
  <pageSetup paperSize="9" scale="5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90"/>
  <sheetViews>
    <sheetView topLeftCell="B1" zoomScaleNormal="100" workbookViewId="0">
      <selection activeCell="T10" sqref="T10"/>
    </sheetView>
  </sheetViews>
  <sheetFormatPr baseColWidth="10" defaultColWidth="11.42578125" defaultRowHeight="12.75" x14ac:dyDescent="0.2"/>
  <cols>
    <col min="1" max="1" width="2" style="1" hidden="1" customWidth="1"/>
    <col min="2" max="2" width="3.28515625" style="1" bestFit="1" customWidth="1"/>
    <col min="3" max="3" width="12.28515625" style="1" customWidth="1"/>
    <col min="4" max="7" width="9.7109375" style="1" customWidth="1"/>
    <col min="8" max="10" width="9.140625" style="1" customWidth="1"/>
    <col min="11" max="11" width="10.7109375" style="1" customWidth="1"/>
    <col min="12" max="12" width="10.5703125" style="1" customWidth="1"/>
    <col min="13" max="13" width="9.140625" style="1" customWidth="1"/>
    <col min="14" max="14" width="9.7109375" style="1" customWidth="1"/>
    <col min="15" max="15" width="9.5703125" style="1" customWidth="1"/>
    <col min="16" max="16" width="10" style="1" customWidth="1"/>
    <col min="17" max="17" width="9.5703125" style="1" customWidth="1"/>
    <col min="18" max="18" width="9.140625" style="1" customWidth="1"/>
    <col min="19" max="22" width="8.42578125" style="1" customWidth="1"/>
    <col min="23" max="23" width="11.42578125" style="1" customWidth="1"/>
    <col min="24" max="16384" width="11.42578125" style="1"/>
  </cols>
  <sheetData>
    <row r="1" spans="2:42" ht="12" customHeight="1" x14ac:dyDescent="0.2">
      <c r="D1" s="181"/>
      <c r="E1" s="181"/>
      <c r="F1" s="181"/>
      <c r="R1" s="3"/>
    </row>
    <row r="2" spans="2:42" ht="12" customHeight="1" x14ac:dyDescent="0.2">
      <c r="D2" s="181"/>
      <c r="E2" s="181"/>
      <c r="F2" s="181"/>
      <c r="R2" s="2"/>
    </row>
    <row r="3" spans="2:42" ht="12" customHeight="1" x14ac:dyDescent="0.2">
      <c r="D3" s="70"/>
      <c r="E3" s="70"/>
      <c r="F3" s="70"/>
      <c r="R3" s="2"/>
    </row>
    <row r="4" spans="2:42" ht="12" customHeight="1" x14ac:dyDescent="0.2">
      <c r="D4" s="70"/>
      <c r="E4" s="70"/>
      <c r="F4" s="70"/>
      <c r="R4" s="2"/>
    </row>
    <row r="5" spans="2:42" ht="18" x14ac:dyDescent="0.25">
      <c r="B5" s="165" t="s">
        <v>13</v>
      </c>
      <c r="C5" s="165"/>
      <c r="D5" s="165"/>
      <c r="E5" s="165"/>
      <c r="F5" s="165"/>
      <c r="G5" s="165"/>
      <c r="H5" s="165"/>
      <c r="I5" s="165"/>
      <c r="J5" s="165"/>
      <c r="K5" s="165"/>
      <c r="L5" s="165"/>
      <c r="M5" s="165"/>
      <c r="N5" s="165"/>
      <c r="O5" s="165"/>
      <c r="P5" s="165"/>
      <c r="Q5" s="165"/>
      <c r="R5" s="165"/>
    </row>
    <row r="6" spans="2:42" x14ac:dyDescent="0.2">
      <c r="B6" s="166" t="s">
        <v>43</v>
      </c>
      <c r="C6" s="166"/>
      <c r="D6" s="166"/>
      <c r="E6" s="166"/>
      <c r="F6" s="166"/>
      <c r="G6" s="166"/>
      <c r="H6" s="166"/>
      <c r="I6" s="166"/>
      <c r="J6" s="166"/>
      <c r="K6" s="166"/>
      <c r="L6" s="166"/>
      <c r="M6" s="166"/>
      <c r="N6" s="166"/>
      <c r="O6" s="166"/>
      <c r="P6" s="166"/>
      <c r="Q6" s="166"/>
      <c r="R6" s="166"/>
    </row>
    <row r="7" spans="2:42" ht="13.5" thickBot="1" x14ac:dyDescent="0.25">
      <c r="B7" s="72"/>
      <c r="C7" s="72"/>
      <c r="D7" s="72"/>
      <c r="E7" s="72"/>
      <c r="F7" s="72"/>
      <c r="G7" s="72"/>
      <c r="H7" s="72"/>
      <c r="I7" s="72"/>
      <c r="J7" s="72"/>
      <c r="K7" s="72"/>
      <c r="L7" s="72"/>
      <c r="M7" s="72"/>
      <c r="N7" s="72"/>
      <c r="O7" s="72"/>
      <c r="P7" s="72"/>
      <c r="Q7" s="72"/>
      <c r="R7" s="72"/>
      <c r="S7" s="73"/>
      <c r="T7" s="73"/>
      <c r="U7" s="73"/>
      <c r="V7" s="73"/>
      <c r="W7" s="73"/>
      <c r="X7" s="73"/>
      <c r="Y7" s="73"/>
      <c r="Z7" s="73"/>
      <c r="AA7" s="73"/>
      <c r="AB7" s="73"/>
      <c r="AC7" s="73"/>
      <c r="AD7" s="73"/>
      <c r="AE7" s="73"/>
      <c r="AF7" s="73"/>
      <c r="AG7" s="73"/>
      <c r="AH7" s="73"/>
      <c r="AI7" s="73"/>
      <c r="AJ7" s="73"/>
      <c r="AK7" s="73"/>
      <c r="AL7" s="73"/>
      <c r="AM7" s="73"/>
      <c r="AN7" s="73"/>
      <c r="AO7" s="73"/>
      <c r="AP7" s="73"/>
    </row>
    <row r="8" spans="2:42" s="4" customFormat="1" ht="20.45" customHeight="1" x14ac:dyDescent="0.25">
      <c r="B8" s="111" t="s">
        <v>8</v>
      </c>
      <c r="C8" s="112"/>
      <c r="D8" s="115"/>
      <c r="E8" s="116"/>
      <c r="F8" s="116"/>
      <c r="G8" s="116"/>
      <c r="H8" s="116"/>
      <c r="I8" s="116"/>
      <c r="J8" s="116"/>
      <c r="K8" s="116"/>
      <c r="L8" s="116"/>
      <c r="M8" s="116"/>
      <c r="N8" s="116"/>
      <c r="O8" s="116"/>
      <c r="P8" s="116"/>
      <c r="Q8" s="116"/>
      <c r="R8" s="117"/>
      <c r="T8" s="11"/>
      <c r="U8" s="11"/>
      <c r="W8" s="11"/>
      <c r="X8" s="11"/>
    </row>
    <row r="9" spans="2:42" ht="20.45" customHeight="1" x14ac:dyDescent="0.2">
      <c r="B9" s="113" t="s">
        <v>31</v>
      </c>
      <c r="C9" s="114"/>
      <c r="D9" s="41"/>
      <c r="E9" s="52"/>
      <c r="F9" s="109" t="s">
        <v>14</v>
      </c>
      <c r="G9" s="110"/>
      <c r="H9" s="107"/>
      <c r="I9" s="108"/>
      <c r="J9" s="108"/>
      <c r="K9" s="108"/>
      <c r="L9" s="108"/>
      <c r="M9" s="51"/>
      <c r="N9" s="52"/>
      <c r="O9" s="52"/>
      <c r="P9" s="52"/>
      <c r="Q9" s="55"/>
      <c r="R9" s="56"/>
    </row>
    <row r="10" spans="2:42" ht="23.1" customHeight="1" x14ac:dyDescent="0.2">
      <c r="B10" s="178" t="s">
        <v>32</v>
      </c>
      <c r="C10" s="114"/>
      <c r="D10" s="42">
        <v>40</v>
      </c>
      <c r="E10" s="6" t="s">
        <v>22</v>
      </c>
      <c r="F10" s="54"/>
      <c r="G10" s="62" t="s">
        <v>12</v>
      </c>
      <c r="H10" s="179"/>
      <c r="I10" s="180"/>
      <c r="J10" s="74"/>
      <c r="K10" s="57"/>
      <c r="L10" s="57"/>
      <c r="M10" s="57"/>
      <c r="N10" s="58"/>
      <c r="O10" s="59"/>
      <c r="P10" s="59"/>
      <c r="Q10" s="60"/>
      <c r="R10" s="61"/>
      <c r="W10" s="5"/>
    </row>
    <row r="11" spans="2:42" ht="20.45" customHeight="1" thickBot="1" x14ac:dyDescent="0.25">
      <c r="B11" s="19"/>
      <c r="C11" s="20"/>
      <c r="D11" s="75">
        <f>+D10*4.33</f>
        <v>173.2</v>
      </c>
      <c r="E11" s="53" t="s">
        <v>21</v>
      </c>
      <c r="F11" s="53"/>
      <c r="G11" s="53"/>
      <c r="H11" s="21"/>
      <c r="I11" s="21"/>
      <c r="J11" s="21"/>
      <c r="K11" s="22"/>
      <c r="L11" s="22"/>
      <c r="M11" s="22"/>
      <c r="N11" s="173" t="s">
        <v>18</v>
      </c>
      <c r="O11" s="174"/>
      <c r="P11" s="71"/>
      <c r="Q11" s="167">
        <v>43952</v>
      </c>
      <c r="R11" s="168"/>
      <c r="W11" s="5"/>
    </row>
    <row r="12" spans="2:42" s="6" customFormat="1" ht="12.75" customHeight="1" thickBot="1" x14ac:dyDescent="0.3">
      <c r="W12" s="5"/>
    </row>
    <row r="13" spans="2:42" s="4" customFormat="1" ht="15" customHeight="1" x14ac:dyDescent="0.25">
      <c r="B13" s="23" t="s">
        <v>28</v>
      </c>
      <c r="C13" s="24"/>
      <c r="D13" s="24"/>
      <c r="E13" s="24"/>
      <c r="F13" s="24"/>
      <c r="G13" s="24"/>
      <c r="H13" s="24"/>
      <c r="I13" s="24"/>
      <c r="J13" s="24"/>
      <c r="K13" s="24"/>
      <c r="L13" s="24"/>
      <c r="M13" s="24"/>
      <c r="N13" s="24"/>
      <c r="O13" s="24"/>
      <c r="P13" s="24"/>
      <c r="Q13" s="25"/>
      <c r="R13" s="26"/>
      <c r="W13" s="5"/>
    </row>
    <row r="14" spans="2:42" s="4" customFormat="1" ht="15" customHeight="1" x14ac:dyDescent="0.25">
      <c r="B14" s="27"/>
      <c r="C14" s="6"/>
      <c r="D14" s="76" t="s">
        <v>26</v>
      </c>
      <c r="E14" s="76" t="s">
        <v>27</v>
      </c>
      <c r="F14" s="76"/>
      <c r="G14" s="76" t="s">
        <v>26</v>
      </c>
      <c r="H14" s="76" t="s">
        <v>27</v>
      </c>
      <c r="I14" s="76"/>
      <c r="J14" s="76" t="s">
        <v>11</v>
      </c>
      <c r="L14" s="76" t="s">
        <v>33</v>
      </c>
      <c r="M14" s="50"/>
      <c r="R14" s="28"/>
      <c r="W14" s="5"/>
    </row>
    <row r="15" spans="2:42" s="4" customFormat="1" ht="15" customHeight="1" x14ac:dyDescent="0.25">
      <c r="B15" s="134" t="s">
        <v>0</v>
      </c>
      <c r="C15" s="171"/>
      <c r="D15" s="14"/>
      <c r="E15" s="14"/>
      <c r="F15" s="6"/>
      <c r="G15" s="14"/>
      <c r="H15" s="14"/>
      <c r="I15" s="77"/>
      <c r="J15" s="78" t="str">
        <f t="shared" ref="J15:J21" si="0">IF(D15&lt;&gt;"",((E15+(E15&lt;D15)-D15)+(H15+(H15&lt;G15)-G15))*24,IF(G15&lt;&gt;"",((E15+(E15&lt;D15)-D15)+(H15+(H15&lt;G15)-G15))*24,""))</f>
        <v/>
      </c>
      <c r="L15" s="182" t="s">
        <v>71</v>
      </c>
      <c r="M15" s="183"/>
      <c r="N15" s="183"/>
      <c r="O15" s="183"/>
      <c r="Q15" s="102"/>
      <c r="R15" s="29"/>
      <c r="W15" s="5"/>
    </row>
    <row r="16" spans="2:42" s="4" customFormat="1" ht="15" customHeight="1" x14ac:dyDescent="0.25">
      <c r="B16" s="30" t="s">
        <v>1</v>
      </c>
      <c r="C16" s="6"/>
      <c r="D16" s="14"/>
      <c r="E16" s="14"/>
      <c r="F16" s="6"/>
      <c r="G16" s="14"/>
      <c r="H16" s="14"/>
      <c r="I16" s="77"/>
      <c r="J16" s="78" t="str">
        <f t="shared" si="0"/>
        <v/>
      </c>
      <c r="L16" s="183"/>
      <c r="M16" s="183"/>
      <c r="N16" s="183"/>
      <c r="O16" s="183"/>
      <c r="P16" s="6"/>
      <c r="Q16" s="6"/>
      <c r="R16" s="104"/>
      <c r="W16" s="5"/>
    </row>
    <row r="17" spans="1:23" s="4" customFormat="1" ht="15" customHeight="1" x14ac:dyDescent="0.25">
      <c r="B17" s="30" t="s">
        <v>2</v>
      </c>
      <c r="C17" s="6"/>
      <c r="D17" s="14"/>
      <c r="E17" s="14"/>
      <c r="F17" s="6"/>
      <c r="G17" s="14"/>
      <c r="H17" s="14"/>
      <c r="I17" s="77"/>
      <c r="J17" s="78" t="str">
        <f t="shared" si="0"/>
        <v/>
      </c>
      <c r="L17" s="183"/>
      <c r="M17" s="183"/>
      <c r="N17" s="183"/>
      <c r="O17" s="183"/>
      <c r="P17" s="6" t="s">
        <v>60</v>
      </c>
      <c r="Q17" s="103"/>
      <c r="R17" s="104" t="s">
        <v>63</v>
      </c>
      <c r="W17" s="5"/>
    </row>
    <row r="18" spans="1:23" s="4" customFormat="1" ht="15" customHeight="1" x14ac:dyDescent="0.25">
      <c r="B18" s="30" t="s">
        <v>3</v>
      </c>
      <c r="C18" s="6"/>
      <c r="D18" s="14"/>
      <c r="E18" s="14"/>
      <c r="F18" s="6"/>
      <c r="G18" s="14"/>
      <c r="H18" s="14"/>
      <c r="I18" s="77"/>
      <c r="J18" s="78" t="str">
        <f t="shared" si="0"/>
        <v/>
      </c>
      <c r="R18" s="29"/>
      <c r="W18" s="5"/>
    </row>
    <row r="19" spans="1:23" s="4" customFormat="1" ht="15" customHeight="1" x14ac:dyDescent="0.25">
      <c r="B19" s="30" t="s">
        <v>4</v>
      </c>
      <c r="C19" s="6"/>
      <c r="D19" s="14"/>
      <c r="E19" s="14"/>
      <c r="F19" s="6"/>
      <c r="G19" s="14"/>
      <c r="H19" s="14"/>
      <c r="I19" s="77"/>
      <c r="J19" s="78" t="str">
        <f t="shared" si="0"/>
        <v/>
      </c>
      <c r="R19" s="29"/>
      <c r="W19" s="5"/>
    </row>
    <row r="20" spans="1:23" s="4" customFormat="1" ht="15" customHeight="1" x14ac:dyDescent="0.25">
      <c r="B20" s="30" t="s">
        <v>9</v>
      </c>
      <c r="C20" s="6"/>
      <c r="D20" s="14"/>
      <c r="E20" s="14"/>
      <c r="F20" s="6"/>
      <c r="G20" s="14"/>
      <c r="H20" s="14"/>
      <c r="I20" s="77"/>
      <c r="J20" s="78" t="str">
        <f t="shared" si="0"/>
        <v/>
      </c>
      <c r="R20" s="29"/>
      <c r="W20" s="5"/>
    </row>
    <row r="21" spans="1:23" s="4" customFormat="1" ht="15" customHeight="1" x14ac:dyDescent="0.25">
      <c r="B21" s="30" t="s">
        <v>16</v>
      </c>
      <c r="C21" s="6"/>
      <c r="D21" s="14"/>
      <c r="E21" s="14"/>
      <c r="F21" s="6"/>
      <c r="G21" s="14"/>
      <c r="H21" s="14"/>
      <c r="I21" s="77"/>
      <c r="J21" s="78" t="str">
        <f t="shared" si="0"/>
        <v/>
      </c>
      <c r="R21" s="29"/>
      <c r="W21" s="5"/>
    </row>
    <row r="22" spans="1:23" s="4" customFormat="1" ht="15" customHeight="1" x14ac:dyDescent="0.25">
      <c r="B22" s="31" t="s">
        <v>25</v>
      </c>
      <c r="C22" s="13"/>
      <c r="D22" s="15"/>
      <c r="E22" s="15"/>
      <c r="F22" s="15"/>
      <c r="G22" s="15"/>
      <c r="H22" s="15"/>
      <c r="I22" s="15"/>
      <c r="J22" s="15"/>
      <c r="K22" s="15"/>
      <c r="L22" s="16"/>
      <c r="M22" s="16"/>
      <c r="N22" s="17"/>
      <c r="O22" s="17"/>
      <c r="P22" s="17"/>
      <c r="Q22" s="18"/>
      <c r="R22" s="32"/>
      <c r="W22" s="5"/>
    </row>
    <row r="23" spans="1:23" s="4" customFormat="1" ht="15" customHeight="1" x14ac:dyDescent="0.25">
      <c r="B23" s="45" t="s">
        <v>17</v>
      </c>
      <c r="C23" s="46"/>
      <c r="D23" s="47"/>
      <c r="E23" s="47"/>
      <c r="F23" s="79"/>
      <c r="G23" s="79"/>
      <c r="H23" s="79"/>
      <c r="I23" s="162" t="s">
        <v>69</v>
      </c>
      <c r="J23" s="163"/>
      <c r="K23" s="163"/>
      <c r="L23" s="163"/>
      <c r="M23" s="163"/>
      <c r="N23" s="163"/>
      <c r="O23" s="163"/>
      <c r="P23" s="163"/>
      <c r="Q23" s="163"/>
      <c r="R23" s="29"/>
      <c r="W23" s="5"/>
    </row>
    <row r="24" spans="1:23" s="4" customFormat="1" ht="15" customHeight="1" x14ac:dyDescent="0.25">
      <c r="B24" s="169" t="s">
        <v>24</v>
      </c>
      <c r="C24" s="170"/>
      <c r="D24" s="170"/>
      <c r="E24" s="170"/>
      <c r="F24" s="79"/>
      <c r="G24" s="79"/>
      <c r="H24" s="79"/>
      <c r="I24" s="164"/>
      <c r="J24" s="164"/>
      <c r="K24" s="164"/>
      <c r="L24" s="164"/>
      <c r="M24" s="164"/>
      <c r="N24" s="164"/>
      <c r="O24" s="164"/>
      <c r="P24" s="164"/>
      <c r="Q24" s="164"/>
      <c r="R24" s="29"/>
      <c r="W24" s="5"/>
    </row>
    <row r="25" spans="1:23" s="4" customFormat="1" ht="15" customHeight="1" x14ac:dyDescent="0.25">
      <c r="B25" s="30"/>
      <c r="C25" s="6"/>
      <c r="D25" s="157" t="s">
        <v>58</v>
      </c>
      <c r="E25" s="158"/>
      <c r="F25" s="158"/>
      <c r="G25" s="158"/>
      <c r="H25" s="79"/>
      <c r="I25" s="164"/>
      <c r="J25" s="164"/>
      <c r="K25" s="164"/>
      <c r="L25" s="164"/>
      <c r="M25" s="164"/>
      <c r="N25" s="164"/>
      <c r="O25" s="164"/>
      <c r="P25" s="164"/>
      <c r="Q25" s="164"/>
      <c r="R25" s="29"/>
      <c r="W25" s="5"/>
    </row>
    <row r="26" spans="1:23" s="4" customFormat="1" ht="15" customHeight="1" x14ac:dyDescent="0.25">
      <c r="B26" s="30"/>
      <c r="C26" s="80"/>
      <c r="D26" s="158"/>
      <c r="E26" s="158"/>
      <c r="F26" s="158"/>
      <c r="G26" s="158"/>
      <c r="H26" s="77"/>
      <c r="I26" s="164"/>
      <c r="J26" s="164"/>
      <c r="K26" s="164"/>
      <c r="L26" s="164"/>
      <c r="M26" s="164"/>
      <c r="N26" s="164"/>
      <c r="O26" s="164"/>
      <c r="P26" s="164"/>
      <c r="Q26" s="164"/>
      <c r="R26" s="29"/>
      <c r="W26" s="5"/>
    </row>
    <row r="27" spans="1:23" s="4" customFormat="1" ht="17.25" customHeight="1" x14ac:dyDescent="0.25">
      <c r="B27" s="33"/>
      <c r="C27" s="6"/>
      <c r="D27" s="7"/>
      <c r="E27" s="7"/>
      <c r="F27" s="7"/>
      <c r="G27" s="7"/>
      <c r="H27" s="7"/>
      <c r="I27" s="7"/>
      <c r="J27" s="7"/>
      <c r="K27" s="7"/>
      <c r="L27" s="7"/>
      <c r="M27" s="7"/>
      <c r="N27" s="7"/>
      <c r="O27" s="7"/>
      <c r="P27" s="7"/>
      <c r="Q27" s="7"/>
      <c r="R27" s="34"/>
      <c r="W27" s="5"/>
    </row>
    <row r="28" spans="1:23" s="4" customFormat="1" ht="15" customHeight="1" x14ac:dyDescent="0.25">
      <c r="B28" s="128" t="s">
        <v>7</v>
      </c>
      <c r="C28" s="129"/>
      <c r="D28" s="149" t="s">
        <v>30</v>
      </c>
      <c r="E28" s="150"/>
      <c r="F28" s="150"/>
      <c r="G28" s="151"/>
      <c r="H28" s="146" t="s">
        <v>15</v>
      </c>
      <c r="I28" s="147" t="s">
        <v>40</v>
      </c>
      <c r="J28" s="140" t="s">
        <v>39</v>
      </c>
      <c r="K28" s="122" t="s">
        <v>41</v>
      </c>
      <c r="L28" s="119" t="s">
        <v>36</v>
      </c>
      <c r="M28" s="119" t="s">
        <v>29</v>
      </c>
      <c r="N28" s="122" t="s">
        <v>37</v>
      </c>
      <c r="O28" s="143" t="s">
        <v>38</v>
      </c>
      <c r="P28" s="143" t="s">
        <v>44</v>
      </c>
      <c r="Q28" s="175" t="s">
        <v>42</v>
      </c>
      <c r="R28" s="172" t="s">
        <v>19</v>
      </c>
      <c r="S28" s="81"/>
      <c r="T28" s="81"/>
      <c r="U28" s="81"/>
      <c r="V28" s="5"/>
    </row>
    <row r="29" spans="1:23" s="4" customFormat="1" ht="14.25" customHeight="1" x14ac:dyDescent="0.25">
      <c r="B29" s="130"/>
      <c r="C29" s="131"/>
      <c r="D29" s="138" t="s">
        <v>20</v>
      </c>
      <c r="E29" s="139"/>
      <c r="F29" s="139"/>
      <c r="G29" s="139"/>
      <c r="H29" s="146"/>
      <c r="I29" s="146"/>
      <c r="J29" s="141"/>
      <c r="K29" s="123"/>
      <c r="L29" s="120"/>
      <c r="M29" s="120"/>
      <c r="N29" s="123"/>
      <c r="O29" s="144"/>
      <c r="P29" s="144"/>
      <c r="Q29" s="176"/>
      <c r="R29" s="172"/>
      <c r="S29" s="81"/>
      <c r="T29" s="81"/>
      <c r="U29" s="81"/>
      <c r="V29" s="5"/>
    </row>
    <row r="30" spans="1:23" s="4" customFormat="1" ht="14.25" customHeight="1" x14ac:dyDescent="0.25">
      <c r="B30" s="132"/>
      <c r="C30" s="133"/>
      <c r="D30" s="67" t="s">
        <v>5</v>
      </c>
      <c r="E30" s="67" t="s">
        <v>6</v>
      </c>
      <c r="F30" s="68" t="s">
        <v>5</v>
      </c>
      <c r="G30" s="68" t="s">
        <v>6</v>
      </c>
      <c r="H30" s="138"/>
      <c r="I30" s="148"/>
      <c r="J30" s="142"/>
      <c r="K30" s="121"/>
      <c r="L30" s="121"/>
      <c r="M30" s="121"/>
      <c r="N30" s="121"/>
      <c r="O30" s="145"/>
      <c r="P30" s="145"/>
      <c r="Q30" s="177"/>
      <c r="R30" s="172"/>
      <c r="S30" s="81"/>
      <c r="T30" s="81"/>
      <c r="U30" s="81"/>
      <c r="V30" s="5"/>
    </row>
    <row r="31" spans="1:23" s="4" customFormat="1" ht="15" customHeight="1" x14ac:dyDescent="0.25">
      <c r="A31" s="82">
        <f t="shared" ref="A31:A61" si="1">IF(C31="","",(WEEKDAY(C31)))</f>
        <v>6</v>
      </c>
      <c r="B31" s="40" t="s">
        <v>50</v>
      </c>
      <c r="C31" s="44">
        <v>43952</v>
      </c>
      <c r="D31" s="14"/>
      <c r="E31" s="14"/>
      <c r="F31" s="14"/>
      <c r="G31" s="14"/>
      <c r="H31" s="84" t="str">
        <f>IF(D31&lt;&gt;"",((E31+(E31&lt;D31)-D31)+(G31+(G31&lt;F31)-F31))*24,IF(F31&lt;&gt;"",((E31+(E31&lt;D31)-D31)+(G31+(G31&lt;F31)-F31))*24,""))</f>
        <v/>
      </c>
      <c r="I31" s="39"/>
      <c r="J31" s="39"/>
      <c r="K31" s="39"/>
      <c r="L31" s="39"/>
      <c r="M31" s="39"/>
      <c r="N31" s="39"/>
      <c r="O31" s="39"/>
      <c r="P31" s="39"/>
      <c r="Q31" s="39"/>
      <c r="R31" s="85" t="str">
        <f t="shared" ref="R31:R61" si="2">IF(B31="Mo",$J$15,IF(B31="di",$J$16,IF(B31="mi",$J$17,IF(B31="do",$J$18,IF(B31="fr",$J$19,IF(B31="sa",$J$20,IF(B31="so",$J$21,IF(B31="",""))))))))</f>
        <v/>
      </c>
      <c r="S31" s="86"/>
      <c r="T31" s="86"/>
      <c r="U31" s="86"/>
      <c r="V31" s="5"/>
    </row>
    <row r="32" spans="1:23" s="4" customFormat="1" ht="15" customHeight="1" x14ac:dyDescent="0.25">
      <c r="A32" s="82">
        <f t="shared" si="1"/>
        <v>7</v>
      </c>
      <c r="B32" s="87" t="s">
        <v>51</v>
      </c>
      <c r="C32" s="44">
        <v>43953</v>
      </c>
      <c r="D32" s="14"/>
      <c r="E32" s="14"/>
      <c r="F32" s="14"/>
      <c r="G32" s="14"/>
      <c r="H32" s="84" t="str">
        <f t="shared" ref="H32:H61" si="3">IF(D32&lt;&gt;"",((E32+(E32&lt;D32)-D32)+(G32+(G32&lt;F32)-F32))*24,IF(F32&lt;&gt;"",((E32+(E32&lt;D32)-D32)+(G32+(G32&lt;F32)-F32))*24,""))</f>
        <v/>
      </c>
      <c r="I32" s="39"/>
      <c r="J32" s="39"/>
      <c r="K32" s="39"/>
      <c r="L32" s="39"/>
      <c r="M32" s="39"/>
      <c r="N32" s="39"/>
      <c r="O32" s="39"/>
      <c r="P32" s="39"/>
      <c r="Q32" s="39"/>
      <c r="R32" s="85" t="str">
        <f t="shared" si="2"/>
        <v/>
      </c>
      <c r="S32" s="86"/>
      <c r="T32" s="86"/>
      <c r="U32" s="86"/>
      <c r="V32" s="5"/>
    </row>
    <row r="33" spans="1:22" s="4" customFormat="1" ht="15" customHeight="1" x14ac:dyDescent="0.25">
      <c r="A33" s="82">
        <f t="shared" si="1"/>
        <v>1</v>
      </c>
      <c r="B33" s="87" t="s">
        <v>45</v>
      </c>
      <c r="C33" s="44">
        <v>43954</v>
      </c>
      <c r="D33" s="14"/>
      <c r="E33" s="14"/>
      <c r="F33" s="14"/>
      <c r="G33" s="14"/>
      <c r="H33" s="84" t="str">
        <f t="shared" si="3"/>
        <v/>
      </c>
      <c r="I33" s="39"/>
      <c r="J33" s="39"/>
      <c r="K33" s="39"/>
      <c r="L33" s="39"/>
      <c r="M33" s="39"/>
      <c r="N33" s="39"/>
      <c r="O33" s="39"/>
      <c r="P33" s="39"/>
      <c r="Q33" s="39"/>
      <c r="R33" s="85" t="str">
        <f t="shared" si="2"/>
        <v/>
      </c>
      <c r="S33" s="86"/>
      <c r="T33" s="86"/>
      <c r="U33" s="86"/>
    </row>
    <row r="34" spans="1:22" s="4" customFormat="1" ht="15" customHeight="1" x14ac:dyDescent="0.25">
      <c r="A34" s="82">
        <f t="shared" si="1"/>
        <v>2</v>
      </c>
      <c r="B34" s="40" t="s">
        <v>46</v>
      </c>
      <c r="C34" s="44">
        <v>43955</v>
      </c>
      <c r="D34" s="14"/>
      <c r="E34" s="14"/>
      <c r="F34" s="14"/>
      <c r="G34" s="14"/>
      <c r="H34" s="84" t="str">
        <f t="shared" si="3"/>
        <v/>
      </c>
      <c r="I34" s="39"/>
      <c r="J34" s="39"/>
      <c r="K34" s="39"/>
      <c r="L34" s="39"/>
      <c r="M34" s="39"/>
      <c r="N34" s="39"/>
      <c r="O34" s="39"/>
      <c r="P34" s="39"/>
      <c r="Q34" s="39"/>
      <c r="R34" s="85" t="str">
        <f t="shared" si="2"/>
        <v/>
      </c>
      <c r="S34" s="86"/>
      <c r="T34" s="86"/>
      <c r="U34" s="86"/>
    </row>
    <row r="35" spans="1:22" s="4" customFormat="1" ht="15" customHeight="1" x14ac:dyDescent="0.25">
      <c r="A35" s="82">
        <f t="shared" si="1"/>
        <v>3</v>
      </c>
      <c r="B35" s="40" t="s">
        <v>47</v>
      </c>
      <c r="C35" s="44">
        <v>43956</v>
      </c>
      <c r="D35" s="14"/>
      <c r="E35" s="14"/>
      <c r="F35" s="14"/>
      <c r="G35" s="14"/>
      <c r="H35" s="84" t="str">
        <f t="shared" si="3"/>
        <v/>
      </c>
      <c r="I35" s="39"/>
      <c r="J35" s="39"/>
      <c r="K35" s="39"/>
      <c r="L35" s="39"/>
      <c r="M35" s="39"/>
      <c r="N35" s="39"/>
      <c r="O35" s="39"/>
      <c r="P35" s="39"/>
      <c r="Q35" s="39"/>
      <c r="R35" s="85" t="str">
        <f t="shared" si="2"/>
        <v/>
      </c>
      <c r="S35" s="86"/>
      <c r="T35" s="86"/>
      <c r="U35" s="86"/>
    </row>
    <row r="36" spans="1:22" s="4" customFormat="1" ht="15" customHeight="1" x14ac:dyDescent="0.25">
      <c r="A36" s="82">
        <f t="shared" si="1"/>
        <v>4</v>
      </c>
      <c r="B36" s="40" t="s">
        <v>48</v>
      </c>
      <c r="C36" s="44">
        <v>43957</v>
      </c>
      <c r="D36" s="14"/>
      <c r="E36" s="14"/>
      <c r="F36" s="14"/>
      <c r="G36" s="14"/>
      <c r="H36" s="84" t="str">
        <f t="shared" si="3"/>
        <v/>
      </c>
      <c r="I36" s="39"/>
      <c r="J36" s="39"/>
      <c r="K36" s="39"/>
      <c r="L36" s="39"/>
      <c r="M36" s="39"/>
      <c r="N36" s="39"/>
      <c r="O36" s="39"/>
      <c r="P36" s="39"/>
      <c r="Q36" s="39"/>
      <c r="R36" s="85" t="str">
        <f t="shared" si="2"/>
        <v/>
      </c>
      <c r="S36" s="86"/>
      <c r="T36" s="86"/>
      <c r="U36" s="86"/>
    </row>
    <row r="37" spans="1:22" s="4" customFormat="1" ht="15" customHeight="1" x14ac:dyDescent="0.25">
      <c r="A37" s="82">
        <f t="shared" si="1"/>
        <v>5</v>
      </c>
      <c r="B37" s="40" t="s">
        <v>49</v>
      </c>
      <c r="C37" s="44">
        <v>43958</v>
      </c>
      <c r="D37" s="14"/>
      <c r="E37" s="14"/>
      <c r="F37" s="14"/>
      <c r="G37" s="14"/>
      <c r="H37" s="84" t="str">
        <f t="shared" si="3"/>
        <v/>
      </c>
      <c r="I37" s="39"/>
      <c r="J37" s="39"/>
      <c r="K37" s="39"/>
      <c r="L37" s="39"/>
      <c r="M37" s="39"/>
      <c r="N37" s="39"/>
      <c r="O37" s="39"/>
      <c r="P37" s="39"/>
      <c r="Q37" s="39"/>
      <c r="R37" s="85" t="str">
        <f t="shared" si="2"/>
        <v/>
      </c>
      <c r="S37" s="86"/>
      <c r="T37" s="86"/>
      <c r="U37" s="86"/>
      <c r="V37" s="5"/>
    </row>
    <row r="38" spans="1:22" s="4" customFormat="1" ht="15" customHeight="1" x14ac:dyDescent="0.25">
      <c r="A38" s="82">
        <f t="shared" si="1"/>
        <v>6</v>
      </c>
      <c r="B38" s="40" t="s">
        <v>50</v>
      </c>
      <c r="C38" s="44">
        <v>43959</v>
      </c>
      <c r="D38" s="14"/>
      <c r="E38" s="14"/>
      <c r="F38" s="14"/>
      <c r="G38" s="14"/>
      <c r="H38" s="84" t="str">
        <f t="shared" si="3"/>
        <v/>
      </c>
      <c r="I38" s="39"/>
      <c r="J38" s="39"/>
      <c r="K38" s="39"/>
      <c r="L38" s="39"/>
      <c r="M38" s="39"/>
      <c r="N38" s="39"/>
      <c r="O38" s="39"/>
      <c r="P38" s="39"/>
      <c r="Q38" s="39"/>
      <c r="R38" s="85" t="str">
        <f t="shared" si="2"/>
        <v/>
      </c>
      <c r="S38" s="86"/>
      <c r="T38" s="86"/>
      <c r="U38" s="86"/>
    </row>
    <row r="39" spans="1:22" s="4" customFormat="1" ht="15" customHeight="1" x14ac:dyDescent="0.25">
      <c r="A39" s="82">
        <f t="shared" si="1"/>
        <v>7</v>
      </c>
      <c r="B39" s="87" t="s">
        <v>51</v>
      </c>
      <c r="C39" s="44">
        <v>43960</v>
      </c>
      <c r="D39" s="14"/>
      <c r="E39" s="14"/>
      <c r="F39" s="14"/>
      <c r="G39" s="14"/>
      <c r="H39" s="84" t="str">
        <f t="shared" si="3"/>
        <v/>
      </c>
      <c r="I39" s="39"/>
      <c r="J39" s="39"/>
      <c r="K39" s="39"/>
      <c r="L39" s="39"/>
      <c r="M39" s="39"/>
      <c r="N39" s="39"/>
      <c r="O39" s="39"/>
      <c r="P39" s="39"/>
      <c r="Q39" s="39"/>
      <c r="R39" s="85" t="str">
        <f t="shared" si="2"/>
        <v/>
      </c>
      <c r="S39" s="86"/>
      <c r="T39" s="86"/>
      <c r="U39" s="86"/>
    </row>
    <row r="40" spans="1:22" s="4" customFormat="1" ht="15" customHeight="1" x14ac:dyDescent="0.25">
      <c r="A40" s="82">
        <f t="shared" si="1"/>
        <v>1</v>
      </c>
      <c r="B40" s="87" t="s">
        <v>45</v>
      </c>
      <c r="C40" s="44">
        <v>43961</v>
      </c>
      <c r="D40" s="14"/>
      <c r="E40" s="14"/>
      <c r="F40" s="14"/>
      <c r="G40" s="14"/>
      <c r="H40" s="84" t="str">
        <f t="shared" si="3"/>
        <v/>
      </c>
      <c r="I40" s="39"/>
      <c r="J40" s="39"/>
      <c r="K40" s="39"/>
      <c r="L40" s="39"/>
      <c r="M40" s="39"/>
      <c r="N40" s="39"/>
      <c r="O40" s="39"/>
      <c r="P40" s="39"/>
      <c r="Q40" s="39"/>
      <c r="R40" s="85" t="str">
        <f t="shared" si="2"/>
        <v/>
      </c>
      <c r="S40" s="86"/>
      <c r="T40" s="86"/>
      <c r="U40" s="86"/>
    </row>
    <row r="41" spans="1:22" s="4" customFormat="1" ht="15" customHeight="1" x14ac:dyDescent="0.25">
      <c r="A41" s="82">
        <f t="shared" si="1"/>
        <v>2</v>
      </c>
      <c r="B41" s="40" t="s">
        <v>46</v>
      </c>
      <c r="C41" s="44">
        <v>43962</v>
      </c>
      <c r="D41" s="14"/>
      <c r="E41" s="14"/>
      <c r="F41" s="14"/>
      <c r="G41" s="14"/>
      <c r="H41" s="84" t="str">
        <f t="shared" si="3"/>
        <v/>
      </c>
      <c r="I41" s="39"/>
      <c r="J41" s="39"/>
      <c r="K41" s="39"/>
      <c r="L41" s="39"/>
      <c r="M41" s="39"/>
      <c r="N41" s="39"/>
      <c r="O41" s="39"/>
      <c r="P41" s="39"/>
      <c r="Q41" s="39"/>
      <c r="R41" s="85" t="str">
        <f t="shared" si="2"/>
        <v/>
      </c>
      <c r="S41" s="86"/>
      <c r="T41" s="86"/>
      <c r="U41" s="86"/>
    </row>
    <row r="42" spans="1:22" s="4" customFormat="1" ht="15" customHeight="1" x14ac:dyDescent="0.25">
      <c r="A42" s="82">
        <f t="shared" si="1"/>
        <v>3</v>
      </c>
      <c r="B42" s="40" t="s">
        <v>47</v>
      </c>
      <c r="C42" s="44">
        <v>43963</v>
      </c>
      <c r="D42" s="14"/>
      <c r="E42" s="14"/>
      <c r="F42" s="14"/>
      <c r="G42" s="14"/>
      <c r="H42" s="84" t="str">
        <f t="shared" si="3"/>
        <v/>
      </c>
      <c r="I42" s="39"/>
      <c r="J42" s="39"/>
      <c r="K42" s="39"/>
      <c r="L42" s="39"/>
      <c r="M42" s="39"/>
      <c r="N42" s="39"/>
      <c r="O42" s="39"/>
      <c r="P42" s="39"/>
      <c r="Q42" s="39"/>
      <c r="R42" s="85" t="str">
        <f t="shared" si="2"/>
        <v/>
      </c>
      <c r="S42" s="86"/>
      <c r="T42" s="86"/>
      <c r="U42" s="86"/>
    </row>
    <row r="43" spans="1:22" s="4" customFormat="1" ht="15" customHeight="1" x14ac:dyDescent="0.25">
      <c r="A43" s="82">
        <f t="shared" si="1"/>
        <v>4</v>
      </c>
      <c r="B43" s="40" t="s">
        <v>48</v>
      </c>
      <c r="C43" s="44">
        <v>43964</v>
      </c>
      <c r="D43" s="14"/>
      <c r="E43" s="14"/>
      <c r="F43" s="14"/>
      <c r="G43" s="14"/>
      <c r="H43" s="84" t="str">
        <f t="shared" si="3"/>
        <v/>
      </c>
      <c r="I43" s="39"/>
      <c r="J43" s="39"/>
      <c r="K43" s="39"/>
      <c r="L43" s="39"/>
      <c r="M43" s="39"/>
      <c r="N43" s="39"/>
      <c r="O43" s="39"/>
      <c r="P43" s="39"/>
      <c r="Q43" s="39"/>
      <c r="R43" s="85" t="str">
        <f t="shared" si="2"/>
        <v/>
      </c>
      <c r="S43" s="86"/>
      <c r="T43" s="86"/>
      <c r="U43" s="86"/>
    </row>
    <row r="44" spans="1:22" s="4" customFormat="1" ht="15" customHeight="1" x14ac:dyDescent="0.25">
      <c r="A44" s="82">
        <f t="shared" si="1"/>
        <v>5</v>
      </c>
      <c r="B44" s="40" t="s">
        <v>49</v>
      </c>
      <c r="C44" s="44">
        <v>43965</v>
      </c>
      <c r="D44" s="14"/>
      <c r="E44" s="14"/>
      <c r="F44" s="14"/>
      <c r="G44" s="14"/>
      <c r="H44" s="84" t="str">
        <f t="shared" si="3"/>
        <v/>
      </c>
      <c r="I44" s="39"/>
      <c r="J44" s="39"/>
      <c r="K44" s="39"/>
      <c r="L44" s="39"/>
      <c r="M44" s="39"/>
      <c r="N44" s="39"/>
      <c r="O44" s="39"/>
      <c r="P44" s="39"/>
      <c r="Q44" s="39"/>
      <c r="R44" s="85" t="str">
        <f t="shared" si="2"/>
        <v/>
      </c>
      <c r="S44" s="86"/>
      <c r="T44" s="86"/>
      <c r="U44" s="86"/>
    </row>
    <row r="45" spans="1:22" s="4" customFormat="1" ht="15" customHeight="1" x14ac:dyDescent="0.25">
      <c r="A45" s="82">
        <f t="shared" si="1"/>
        <v>6</v>
      </c>
      <c r="B45" s="40" t="s">
        <v>50</v>
      </c>
      <c r="C45" s="44">
        <v>43966</v>
      </c>
      <c r="D45" s="14"/>
      <c r="E45" s="14"/>
      <c r="F45" s="14"/>
      <c r="G45" s="14"/>
      <c r="H45" s="84" t="str">
        <f t="shared" si="3"/>
        <v/>
      </c>
      <c r="I45" s="39"/>
      <c r="J45" s="39"/>
      <c r="K45" s="39"/>
      <c r="L45" s="39"/>
      <c r="M45" s="39"/>
      <c r="N45" s="39"/>
      <c r="O45" s="39"/>
      <c r="P45" s="39"/>
      <c r="Q45" s="39"/>
      <c r="R45" s="85" t="str">
        <f t="shared" si="2"/>
        <v/>
      </c>
      <c r="S45" s="86"/>
      <c r="T45" s="86"/>
      <c r="U45" s="86"/>
    </row>
    <row r="46" spans="1:22" s="4" customFormat="1" ht="15" customHeight="1" x14ac:dyDescent="0.25">
      <c r="A46" s="82">
        <f t="shared" si="1"/>
        <v>7</v>
      </c>
      <c r="B46" s="87" t="s">
        <v>51</v>
      </c>
      <c r="C46" s="44">
        <v>43967</v>
      </c>
      <c r="D46" s="14"/>
      <c r="E46" s="14"/>
      <c r="F46" s="14"/>
      <c r="G46" s="14"/>
      <c r="H46" s="84" t="str">
        <f t="shared" si="3"/>
        <v/>
      </c>
      <c r="I46" s="39"/>
      <c r="J46" s="39"/>
      <c r="K46" s="39"/>
      <c r="L46" s="39"/>
      <c r="M46" s="39"/>
      <c r="N46" s="39"/>
      <c r="O46" s="39"/>
      <c r="P46" s="39"/>
      <c r="Q46" s="39"/>
      <c r="R46" s="85" t="str">
        <f t="shared" si="2"/>
        <v/>
      </c>
      <c r="S46" s="86"/>
      <c r="T46" s="86"/>
      <c r="U46" s="86"/>
    </row>
    <row r="47" spans="1:22" s="4" customFormat="1" ht="15" customHeight="1" x14ac:dyDescent="0.25">
      <c r="A47" s="82">
        <f t="shared" si="1"/>
        <v>1</v>
      </c>
      <c r="B47" s="87" t="s">
        <v>45</v>
      </c>
      <c r="C47" s="44">
        <v>43968</v>
      </c>
      <c r="D47" s="14"/>
      <c r="E47" s="14"/>
      <c r="F47" s="14"/>
      <c r="G47" s="14"/>
      <c r="H47" s="84" t="str">
        <f t="shared" si="3"/>
        <v/>
      </c>
      <c r="I47" s="39"/>
      <c r="J47" s="39"/>
      <c r="K47" s="39"/>
      <c r="L47" s="39"/>
      <c r="M47" s="39"/>
      <c r="N47" s="39"/>
      <c r="O47" s="39"/>
      <c r="P47" s="39"/>
      <c r="Q47" s="39"/>
      <c r="R47" s="85" t="str">
        <f t="shared" si="2"/>
        <v/>
      </c>
      <c r="S47" s="86"/>
      <c r="T47" s="86"/>
      <c r="U47" s="86"/>
    </row>
    <row r="48" spans="1:22" s="4" customFormat="1" ht="15" customHeight="1" x14ac:dyDescent="0.25">
      <c r="A48" s="82">
        <f t="shared" si="1"/>
        <v>2</v>
      </c>
      <c r="B48" s="40" t="s">
        <v>46</v>
      </c>
      <c r="C48" s="44">
        <v>43969</v>
      </c>
      <c r="D48" s="14"/>
      <c r="E48" s="14"/>
      <c r="F48" s="14"/>
      <c r="G48" s="14"/>
      <c r="H48" s="84" t="str">
        <f t="shared" si="3"/>
        <v/>
      </c>
      <c r="I48" s="39"/>
      <c r="J48" s="39"/>
      <c r="K48" s="39"/>
      <c r="L48" s="39"/>
      <c r="M48" s="39"/>
      <c r="N48" s="39"/>
      <c r="O48" s="39"/>
      <c r="P48" s="39"/>
      <c r="Q48" s="39"/>
      <c r="R48" s="85" t="str">
        <f t="shared" si="2"/>
        <v/>
      </c>
      <c r="S48" s="86"/>
      <c r="T48" s="86"/>
      <c r="U48" s="86"/>
    </row>
    <row r="49" spans="1:22" s="6" customFormat="1" ht="15" customHeight="1" x14ac:dyDescent="0.25">
      <c r="A49" s="82">
        <f t="shared" si="1"/>
        <v>3</v>
      </c>
      <c r="B49" s="40" t="s">
        <v>47</v>
      </c>
      <c r="C49" s="44">
        <v>43970</v>
      </c>
      <c r="D49" s="14"/>
      <c r="E49" s="14"/>
      <c r="F49" s="14"/>
      <c r="G49" s="14"/>
      <c r="H49" s="84" t="str">
        <f t="shared" si="3"/>
        <v/>
      </c>
      <c r="I49" s="39"/>
      <c r="J49" s="39"/>
      <c r="K49" s="39"/>
      <c r="L49" s="39"/>
      <c r="M49" s="39"/>
      <c r="N49" s="39"/>
      <c r="O49" s="39"/>
      <c r="P49" s="39"/>
      <c r="Q49" s="39"/>
      <c r="R49" s="85" t="str">
        <f t="shared" si="2"/>
        <v/>
      </c>
      <c r="S49" s="86"/>
      <c r="T49" s="86"/>
      <c r="U49" s="86"/>
    </row>
    <row r="50" spans="1:22" s="4" customFormat="1" ht="15" customHeight="1" x14ac:dyDescent="0.25">
      <c r="A50" s="82">
        <f t="shared" si="1"/>
        <v>4</v>
      </c>
      <c r="B50" s="40" t="s">
        <v>48</v>
      </c>
      <c r="C50" s="44">
        <v>43971</v>
      </c>
      <c r="D50" s="14"/>
      <c r="E50" s="14"/>
      <c r="F50" s="14"/>
      <c r="G50" s="14"/>
      <c r="H50" s="84" t="str">
        <f t="shared" si="3"/>
        <v/>
      </c>
      <c r="I50" s="39"/>
      <c r="J50" s="39"/>
      <c r="K50" s="39"/>
      <c r="L50" s="39"/>
      <c r="M50" s="39"/>
      <c r="N50" s="39"/>
      <c r="O50" s="39"/>
      <c r="P50" s="39"/>
      <c r="Q50" s="39"/>
      <c r="R50" s="85" t="str">
        <f t="shared" si="2"/>
        <v/>
      </c>
      <c r="S50" s="86"/>
      <c r="T50" s="86"/>
      <c r="U50" s="86"/>
    </row>
    <row r="51" spans="1:22" s="4" customFormat="1" ht="15" customHeight="1" x14ac:dyDescent="0.25">
      <c r="A51" s="82">
        <f t="shared" si="1"/>
        <v>5</v>
      </c>
      <c r="B51" s="40" t="s">
        <v>49</v>
      </c>
      <c r="C51" s="44">
        <v>43972</v>
      </c>
      <c r="D51" s="14"/>
      <c r="E51" s="14"/>
      <c r="F51" s="14"/>
      <c r="G51" s="14"/>
      <c r="H51" s="84" t="str">
        <f t="shared" si="3"/>
        <v/>
      </c>
      <c r="I51" s="39"/>
      <c r="J51" s="39"/>
      <c r="K51" s="39"/>
      <c r="L51" s="39"/>
      <c r="M51" s="39"/>
      <c r="N51" s="39"/>
      <c r="O51" s="39"/>
      <c r="P51" s="39"/>
      <c r="Q51" s="39"/>
      <c r="R51" s="85" t="str">
        <f t="shared" si="2"/>
        <v/>
      </c>
      <c r="S51" s="86"/>
      <c r="T51" s="86"/>
      <c r="U51" s="86"/>
    </row>
    <row r="52" spans="1:22" s="4" customFormat="1" ht="15" customHeight="1" x14ac:dyDescent="0.25">
      <c r="A52" s="82">
        <f t="shared" si="1"/>
        <v>6</v>
      </c>
      <c r="B52" s="40" t="s">
        <v>50</v>
      </c>
      <c r="C52" s="44">
        <v>43973</v>
      </c>
      <c r="D52" s="14"/>
      <c r="E52" s="14"/>
      <c r="F52" s="14"/>
      <c r="G52" s="14"/>
      <c r="H52" s="84" t="str">
        <f t="shared" si="3"/>
        <v/>
      </c>
      <c r="I52" s="39"/>
      <c r="J52" s="39"/>
      <c r="K52" s="39"/>
      <c r="L52" s="39"/>
      <c r="M52" s="39"/>
      <c r="N52" s="39"/>
      <c r="O52" s="39"/>
      <c r="P52" s="39"/>
      <c r="Q52" s="39"/>
      <c r="R52" s="85" t="str">
        <f t="shared" si="2"/>
        <v/>
      </c>
      <c r="S52" s="86"/>
      <c r="T52" s="86"/>
      <c r="U52" s="86"/>
    </row>
    <row r="53" spans="1:22" s="4" customFormat="1" ht="15" customHeight="1" x14ac:dyDescent="0.25">
      <c r="A53" s="82">
        <f t="shared" si="1"/>
        <v>7</v>
      </c>
      <c r="B53" s="87" t="s">
        <v>51</v>
      </c>
      <c r="C53" s="44">
        <v>43974</v>
      </c>
      <c r="D53" s="14"/>
      <c r="E53" s="14"/>
      <c r="F53" s="14"/>
      <c r="G53" s="14"/>
      <c r="H53" s="84" t="str">
        <f t="shared" si="3"/>
        <v/>
      </c>
      <c r="I53" s="39"/>
      <c r="J53" s="39"/>
      <c r="K53" s="39"/>
      <c r="L53" s="39"/>
      <c r="M53" s="39"/>
      <c r="N53" s="39"/>
      <c r="O53" s="39"/>
      <c r="P53" s="39"/>
      <c r="Q53" s="39"/>
      <c r="R53" s="85" t="str">
        <f t="shared" si="2"/>
        <v/>
      </c>
      <c r="S53" s="86"/>
      <c r="T53" s="86"/>
      <c r="U53" s="86"/>
    </row>
    <row r="54" spans="1:22" s="4" customFormat="1" ht="15" customHeight="1" x14ac:dyDescent="0.25">
      <c r="A54" s="82">
        <f t="shared" si="1"/>
        <v>1</v>
      </c>
      <c r="B54" s="87" t="s">
        <v>45</v>
      </c>
      <c r="C54" s="44">
        <v>43975</v>
      </c>
      <c r="D54" s="14"/>
      <c r="E54" s="14"/>
      <c r="F54" s="14"/>
      <c r="G54" s="14"/>
      <c r="H54" s="84" t="str">
        <f t="shared" si="3"/>
        <v/>
      </c>
      <c r="I54" s="39"/>
      <c r="J54" s="39"/>
      <c r="K54" s="39"/>
      <c r="L54" s="39"/>
      <c r="M54" s="39"/>
      <c r="N54" s="39"/>
      <c r="O54" s="39"/>
      <c r="P54" s="39"/>
      <c r="Q54" s="39"/>
      <c r="R54" s="85" t="str">
        <f t="shared" si="2"/>
        <v/>
      </c>
      <c r="S54" s="86"/>
      <c r="T54" s="86"/>
      <c r="U54" s="86"/>
    </row>
    <row r="55" spans="1:22" s="4" customFormat="1" ht="15" customHeight="1" x14ac:dyDescent="0.25">
      <c r="A55" s="82">
        <f t="shared" si="1"/>
        <v>2</v>
      </c>
      <c r="B55" s="40" t="s">
        <v>46</v>
      </c>
      <c r="C55" s="44">
        <v>43976</v>
      </c>
      <c r="D55" s="14"/>
      <c r="E55" s="14"/>
      <c r="F55" s="14"/>
      <c r="G55" s="14"/>
      <c r="H55" s="84" t="str">
        <f t="shared" si="3"/>
        <v/>
      </c>
      <c r="I55" s="39"/>
      <c r="J55" s="39"/>
      <c r="K55" s="39"/>
      <c r="L55" s="39"/>
      <c r="M55" s="39"/>
      <c r="N55" s="39"/>
      <c r="O55" s="39"/>
      <c r="P55" s="39"/>
      <c r="Q55" s="39"/>
      <c r="R55" s="85" t="str">
        <f t="shared" si="2"/>
        <v/>
      </c>
      <c r="S55" s="86"/>
      <c r="T55" s="86"/>
      <c r="U55" s="86"/>
    </row>
    <row r="56" spans="1:22" s="4" customFormat="1" ht="15" customHeight="1" x14ac:dyDescent="0.25">
      <c r="A56" s="82">
        <f t="shared" si="1"/>
        <v>3</v>
      </c>
      <c r="B56" s="40" t="s">
        <v>47</v>
      </c>
      <c r="C56" s="44">
        <v>43977</v>
      </c>
      <c r="D56" s="14"/>
      <c r="E56" s="14"/>
      <c r="F56" s="14"/>
      <c r="G56" s="14"/>
      <c r="H56" s="84" t="str">
        <f t="shared" si="3"/>
        <v/>
      </c>
      <c r="I56" s="39"/>
      <c r="J56" s="39"/>
      <c r="K56" s="39"/>
      <c r="L56" s="39"/>
      <c r="M56" s="39"/>
      <c r="N56" s="39"/>
      <c r="O56" s="39"/>
      <c r="P56" s="39"/>
      <c r="Q56" s="39"/>
      <c r="R56" s="85" t="str">
        <f t="shared" si="2"/>
        <v/>
      </c>
      <c r="S56" s="86"/>
      <c r="T56" s="86"/>
      <c r="U56" s="86"/>
    </row>
    <row r="57" spans="1:22" s="4" customFormat="1" ht="15" customHeight="1" x14ac:dyDescent="0.25">
      <c r="A57" s="82">
        <f t="shared" si="1"/>
        <v>4</v>
      </c>
      <c r="B57" s="40" t="s">
        <v>48</v>
      </c>
      <c r="C57" s="44">
        <v>43978</v>
      </c>
      <c r="D57" s="14"/>
      <c r="E57" s="14"/>
      <c r="F57" s="14"/>
      <c r="G57" s="14"/>
      <c r="H57" s="84" t="str">
        <f t="shared" si="3"/>
        <v/>
      </c>
      <c r="I57" s="39"/>
      <c r="J57" s="39"/>
      <c r="K57" s="39"/>
      <c r="L57" s="39"/>
      <c r="M57" s="39"/>
      <c r="N57" s="39"/>
      <c r="O57" s="39"/>
      <c r="P57" s="39"/>
      <c r="Q57" s="39"/>
      <c r="R57" s="85" t="str">
        <f t="shared" si="2"/>
        <v/>
      </c>
      <c r="S57" s="86"/>
      <c r="T57" s="86"/>
      <c r="U57" s="86"/>
    </row>
    <row r="58" spans="1:22" s="4" customFormat="1" ht="15" customHeight="1" x14ac:dyDescent="0.25">
      <c r="A58" s="82">
        <f t="shared" si="1"/>
        <v>5</v>
      </c>
      <c r="B58" s="40" t="s">
        <v>49</v>
      </c>
      <c r="C58" s="44">
        <v>43979</v>
      </c>
      <c r="D58" s="14"/>
      <c r="E58" s="14"/>
      <c r="F58" s="14"/>
      <c r="G58" s="14"/>
      <c r="H58" s="84" t="str">
        <f t="shared" si="3"/>
        <v/>
      </c>
      <c r="I58" s="39"/>
      <c r="J58" s="39"/>
      <c r="K58" s="39"/>
      <c r="L58" s="39"/>
      <c r="M58" s="39"/>
      <c r="N58" s="39"/>
      <c r="O58" s="39"/>
      <c r="P58" s="39"/>
      <c r="Q58" s="39"/>
      <c r="R58" s="85" t="str">
        <f t="shared" si="2"/>
        <v/>
      </c>
      <c r="S58" s="86"/>
      <c r="T58" s="86"/>
      <c r="U58" s="86"/>
    </row>
    <row r="59" spans="1:22" s="4" customFormat="1" ht="15" customHeight="1" x14ac:dyDescent="0.25">
      <c r="A59" s="82">
        <f t="shared" si="1"/>
        <v>6</v>
      </c>
      <c r="B59" s="40" t="s">
        <v>50</v>
      </c>
      <c r="C59" s="44">
        <v>43980</v>
      </c>
      <c r="D59" s="14"/>
      <c r="E59" s="14"/>
      <c r="F59" s="14"/>
      <c r="G59" s="14"/>
      <c r="H59" s="84" t="str">
        <f t="shared" si="3"/>
        <v/>
      </c>
      <c r="I59" s="39"/>
      <c r="J59" s="39"/>
      <c r="K59" s="39"/>
      <c r="L59" s="39"/>
      <c r="M59" s="39"/>
      <c r="N59" s="39"/>
      <c r="O59" s="39"/>
      <c r="P59" s="39"/>
      <c r="Q59" s="39"/>
      <c r="R59" s="85" t="str">
        <f t="shared" si="2"/>
        <v/>
      </c>
      <c r="S59" s="86"/>
      <c r="T59" s="86"/>
      <c r="U59" s="86"/>
    </row>
    <row r="60" spans="1:22" s="4" customFormat="1" ht="15" customHeight="1" x14ac:dyDescent="0.25">
      <c r="A60" s="82">
        <f t="shared" si="1"/>
        <v>7</v>
      </c>
      <c r="B60" s="87" t="s">
        <v>51</v>
      </c>
      <c r="C60" s="44">
        <v>43981</v>
      </c>
      <c r="D60" s="14"/>
      <c r="E60" s="14"/>
      <c r="F60" s="14"/>
      <c r="G60" s="14"/>
      <c r="H60" s="84" t="str">
        <f t="shared" si="3"/>
        <v/>
      </c>
      <c r="I60" s="39"/>
      <c r="J60" s="39"/>
      <c r="K60" s="39"/>
      <c r="L60" s="39"/>
      <c r="M60" s="39"/>
      <c r="N60" s="39"/>
      <c r="O60" s="39"/>
      <c r="P60" s="39"/>
      <c r="Q60" s="39"/>
      <c r="R60" s="85" t="str">
        <f t="shared" si="2"/>
        <v/>
      </c>
      <c r="S60" s="86"/>
      <c r="T60" s="86"/>
      <c r="U60" s="86"/>
    </row>
    <row r="61" spans="1:22" s="4" customFormat="1" ht="15" customHeight="1" x14ac:dyDescent="0.25">
      <c r="A61" s="82">
        <f t="shared" si="1"/>
        <v>1</v>
      </c>
      <c r="B61" s="87" t="s">
        <v>45</v>
      </c>
      <c r="C61" s="44">
        <v>43982</v>
      </c>
      <c r="D61" s="14"/>
      <c r="E61" s="14"/>
      <c r="F61" s="14"/>
      <c r="G61" s="14"/>
      <c r="H61" s="84" t="str">
        <f t="shared" si="3"/>
        <v/>
      </c>
      <c r="I61" s="39"/>
      <c r="J61" s="39"/>
      <c r="K61" s="39" t="str">
        <f>R61</f>
        <v/>
      </c>
      <c r="L61" s="39"/>
      <c r="M61" s="39"/>
      <c r="N61" s="39"/>
      <c r="O61" s="39"/>
      <c r="P61" s="39"/>
      <c r="Q61" s="39"/>
      <c r="R61" s="85" t="str">
        <f t="shared" si="2"/>
        <v/>
      </c>
      <c r="S61" s="86"/>
      <c r="T61" s="86"/>
      <c r="U61" s="86"/>
    </row>
    <row r="62" spans="1:22" s="4" customFormat="1" ht="15" customHeight="1" x14ac:dyDescent="0.25">
      <c r="B62" s="126" t="s">
        <v>10</v>
      </c>
      <c r="C62" s="127"/>
      <c r="D62" s="127"/>
      <c r="E62" s="127"/>
      <c r="F62" s="127"/>
      <c r="G62" s="127"/>
      <c r="H62" s="88">
        <f>SUM(H31:H61)</f>
        <v>0</v>
      </c>
      <c r="I62" s="88">
        <f t="shared" ref="I62:Q62" si="4">SUM(I31:I61)</f>
        <v>0</v>
      </c>
      <c r="J62" s="88">
        <f t="shared" si="4"/>
        <v>0</v>
      </c>
      <c r="K62" s="88">
        <f t="shared" si="4"/>
        <v>0</v>
      </c>
      <c r="L62" s="88">
        <f t="shared" si="4"/>
        <v>0</v>
      </c>
      <c r="M62" s="88">
        <f t="shared" si="4"/>
        <v>0</v>
      </c>
      <c r="N62" s="88">
        <f t="shared" si="4"/>
        <v>0</v>
      </c>
      <c r="O62" s="88">
        <f t="shared" si="4"/>
        <v>0</v>
      </c>
      <c r="P62" s="88">
        <f t="shared" si="4"/>
        <v>0</v>
      </c>
      <c r="Q62" s="88">
        <f t="shared" si="4"/>
        <v>0</v>
      </c>
      <c r="R62" s="89">
        <f>SUM(R31:R61)</f>
        <v>0</v>
      </c>
      <c r="S62" s="8"/>
      <c r="T62" s="8"/>
      <c r="U62" s="8"/>
      <c r="V62" s="8"/>
    </row>
    <row r="63" spans="1:22" s="4" customFormat="1" ht="15" customHeight="1" x14ac:dyDescent="0.25">
      <c r="B63" s="69"/>
      <c r="C63" s="90"/>
      <c r="D63" s="90"/>
      <c r="E63" s="90"/>
      <c r="F63" s="90"/>
      <c r="G63" s="90"/>
      <c r="H63" s="91"/>
      <c r="I63" s="91"/>
      <c r="J63" s="91"/>
      <c r="K63" s="91"/>
      <c r="L63" s="91"/>
      <c r="M63" s="91"/>
      <c r="N63" s="91"/>
      <c r="O63" s="91"/>
      <c r="P63" s="91"/>
      <c r="Q63" s="91"/>
      <c r="R63" s="35"/>
      <c r="S63" s="8"/>
      <c r="T63" s="8"/>
      <c r="U63" s="8"/>
      <c r="V63" s="8"/>
    </row>
    <row r="64" spans="1:22" s="4" customFormat="1" ht="13.5" customHeight="1" x14ac:dyDescent="0.25">
      <c r="B64" s="134" t="s">
        <v>56</v>
      </c>
      <c r="C64" s="135"/>
      <c r="D64" s="135"/>
      <c r="E64" s="135"/>
      <c r="F64" s="135"/>
      <c r="G64" s="135"/>
      <c r="H64" s="92"/>
      <c r="I64" s="91"/>
      <c r="J64" s="91"/>
      <c r="K64" s="91"/>
      <c r="L64" s="91"/>
      <c r="M64" s="91"/>
      <c r="N64" s="91"/>
      <c r="O64" s="91"/>
      <c r="P64" s="91"/>
      <c r="Q64" s="91">
        <f>IF(Q17="",SUM(R31:R61),IF(Q17=31,SUM(R31:R61),IF(Q17=30,SUM(R31:R60),IF(Q17=29,SUM(R31:R59),IF(Q17=28,SUM(R31:R58),IF(Q17=27,SUM(R31:R57),IF(Q17=26,SUM(R31:R56),IF(Q17=25,SUM(R31:R55),IF(Q17=24,SUM(R31:R54),IF(Q17=23,SUM(R31:R53),IF(Q17=22,SUM(R31:R52),IF(Q17=21,SUM(R31:R51),IF(Q17=20,SUM(R31:R50),IF(Q17=19,SUM(R31:R49),IF(Q17=18,SUM(R31:R48),IF(Q17=17,SUM(R31:R47),IF(Q17=16,SUM(R31:R46),IF(Q17=15,SUM(R31:R45),IF(Q17=14,SUM(R31:R44),IF(Q17=13,SUM(R31:R43),IF(Q17=12,SUM(R31:R42),IF(Q17=11,SUM(R31:R41),IF(Q17=10,SUM(R31:R40),IF(Q17=9,SUM(R31:R39),IF(Q17=8,SUM(R31:R38),IF(Q17=7,SUM(R31:R37),IF(Q17=6,SUM(R31:R36),IF(Q17=5,SUM(R31:R35),IF(Q17=4,SUM(R31:R34),IF(Q17=3,SUM(R31:R33),IF(Q17=2,SUM(R31:R32),IF(Q17=1,SUM(R31:R31),SUM(R31:R61)))))))))))))))))))))))))))))))))</f>
        <v>0</v>
      </c>
      <c r="R64" s="35"/>
      <c r="S64" s="8"/>
      <c r="T64" s="8"/>
      <c r="U64" s="8"/>
      <c r="V64" s="8"/>
    </row>
    <row r="65" spans="2:22" s="4" customFormat="1" ht="13.5" customHeight="1" x14ac:dyDescent="0.25">
      <c r="B65" s="154" t="s">
        <v>57</v>
      </c>
      <c r="C65" s="155"/>
      <c r="D65" s="155"/>
      <c r="E65" s="155"/>
      <c r="F65" s="155"/>
      <c r="G65" s="155"/>
      <c r="H65" s="156"/>
      <c r="I65" s="156"/>
      <c r="J65" s="156"/>
      <c r="K65" s="156"/>
      <c r="L65" s="91"/>
      <c r="M65" s="91"/>
      <c r="N65" s="91"/>
      <c r="O65" s="91"/>
      <c r="P65" s="91"/>
      <c r="Q65" s="91">
        <f>Q64-K62</f>
        <v>0</v>
      </c>
      <c r="R65" s="35"/>
      <c r="S65" s="8"/>
      <c r="T65" s="8"/>
      <c r="U65" s="8"/>
      <c r="V65" s="8"/>
    </row>
    <row r="66" spans="2:22" s="4" customFormat="1" ht="15" customHeight="1" x14ac:dyDescent="0.25">
      <c r="B66" s="124" t="s">
        <v>52</v>
      </c>
      <c r="C66" s="125"/>
      <c r="D66" s="125"/>
      <c r="E66" s="125"/>
      <c r="F66" s="125"/>
      <c r="G66" s="125"/>
      <c r="H66" s="12"/>
      <c r="I66" s="10"/>
      <c r="J66" s="10"/>
      <c r="K66" s="10"/>
      <c r="L66" s="10"/>
      <c r="M66" s="10"/>
      <c r="N66" s="10"/>
      <c r="O66" s="10"/>
      <c r="P66" s="10"/>
      <c r="Q66" s="93">
        <f>H62+I62+J62+L62+M62+N62+O62+P62+Q62</f>
        <v>0</v>
      </c>
      <c r="R66" s="36"/>
    </row>
    <row r="67" spans="2:22" s="4" customFormat="1" ht="15" customHeight="1" thickBot="1" x14ac:dyDescent="0.3">
      <c r="B67" s="136" t="s">
        <v>55</v>
      </c>
      <c r="C67" s="137"/>
      <c r="D67" s="137"/>
      <c r="E67" s="137"/>
      <c r="F67" s="137"/>
      <c r="G67" s="137"/>
      <c r="H67" s="37"/>
      <c r="I67" s="37"/>
      <c r="J67" s="37"/>
      <c r="K67" s="37"/>
      <c r="L67" s="37"/>
      <c r="M67" s="37"/>
      <c r="N67" s="37"/>
      <c r="O67" s="37"/>
      <c r="P67" s="94"/>
      <c r="Q67" s="95">
        <f>Q65-Q66</f>
        <v>0</v>
      </c>
      <c r="R67" s="38"/>
    </row>
    <row r="68" spans="2:22" s="4" customFormat="1" ht="15" customHeight="1" x14ac:dyDescent="0.2">
      <c r="B68" s="96"/>
      <c r="F68" s="118"/>
      <c r="G68" s="118"/>
      <c r="H68" s="118"/>
      <c r="I68" s="118"/>
      <c r="J68" s="118"/>
      <c r="K68" s="118"/>
      <c r="L68" s="118"/>
      <c r="M68" s="118"/>
      <c r="N68" s="118"/>
      <c r="O68" s="118"/>
      <c r="R68" s="97"/>
    </row>
    <row r="69" spans="2:22" s="4" customFormat="1" x14ac:dyDescent="0.25">
      <c r="B69" s="6" t="s">
        <v>74</v>
      </c>
      <c r="C69" s="6"/>
      <c r="D69" s="6"/>
      <c r="E69" s="6"/>
      <c r="F69" s="48"/>
      <c r="G69" s="48"/>
      <c r="H69" s="48"/>
      <c r="I69" s="48"/>
      <c r="J69" s="48"/>
      <c r="K69" s="48"/>
      <c r="L69" s="48"/>
      <c r="M69" s="48"/>
      <c r="N69" s="48" t="s">
        <v>34</v>
      </c>
      <c r="O69" s="6" t="s">
        <v>33</v>
      </c>
      <c r="P69" s="6"/>
      <c r="Q69" s="49">
        <f>M14</f>
        <v>0</v>
      </c>
      <c r="R69" s="9"/>
    </row>
    <row r="70" spans="2:22" s="4" customFormat="1" ht="20.100000000000001" customHeight="1" x14ac:dyDescent="0.25">
      <c r="B70" s="43" t="s">
        <v>23</v>
      </c>
      <c r="O70" s="6" t="s">
        <v>35</v>
      </c>
      <c r="P70" s="6"/>
      <c r="Q70" s="49" t="e">
        <f>Q66/Q65</f>
        <v>#DIV/0!</v>
      </c>
    </row>
    <row r="71" spans="2:22" s="4" customFormat="1" ht="20.100000000000001" customHeight="1" x14ac:dyDescent="0.25"/>
    <row r="72" spans="2:22" s="4" customFormat="1" ht="20.100000000000001" customHeight="1" x14ac:dyDescent="0.25"/>
    <row r="73" spans="2:22" s="4" customFormat="1" ht="20.100000000000001" customHeight="1" x14ac:dyDescent="0.25"/>
    <row r="74" spans="2:22" s="4" customFormat="1" ht="20.100000000000001" customHeight="1" x14ac:dyDescent="0.25"/>
    <row r="75" spans="2:22" s="4" customFormat="1" ht="20.100000000000001" customHeight="1" x14ac:dyDescent="0.25"/>
    <row r="76" spans="2:22" s="4" customFormat="1" ht="20.100000000000001" customHeight="1" x14ac:dyDescent="0.25"/>
    <row r="77" spans="2:22" s="4" customFormat="1" ht="20.100000000000001" customHeight="1" x14ac:dyDescent="0.25"/>
    <row r="78" spans="2:22" s="4" customFormat="1" ht="20.100000000000001" customHeight="1" x14ac:dyDescent="0.25"/>
    <row r="79" spans="2:22" s="4" customFormat="1" ht="20.100000000000001" customHeight="1" x14ac:dyDescent="0.25"/>
    <row r="80" spans="2:22" s="4" customFormat="1" ht="20.100000000000001" customHeight="1" x14ac:dyDescent="0.25"/>
    <row r="81" spans="2:16" s="4" customFormat="1" ht="20.100000000000001" customHeight="1" x14ac:dyDescent="0.25"/>
    <row r="82" spans="2:16" s="4" customFormat="1" ht="20.100000000000001" customHeight="1" x14ac:dyDescent="0.25"/>
    <row r="83" spans="2:16" s="4" customFormat="1" ht="20.100000000000001" customHeight="1" x14ac:dyDescent="0.25"/>
    <row r="84" spans="2:16" s="4" customFormat="1" ht="20.100000000000001" customHeight="1" x14ac:dyDescent="0.25"/>
    <row r="85" spans="2:16" s="4" customFormat="1" ht="20.100000000000001" customHeight="1" x14ac:dyDescent="0.25"/>
    <row r="86" spans="2:16" s="4" customFormat="1" ht="20.100000000000001" customHeight="1" x14ac:dyDescent="0.25"/>
    <row r="87" spans="2:16" s="4" customFormat="1" ht="20.100000000000001" customHeight="1" x14ac:dyDescent="0.25"/>
    <row r="88" spans="2:16" s="4" customFormat="1" ht="20.100000000000001" customHeight="1" x14ac:dyDescent="0.25"/>
    <row r="89" spans="2:16" s="4" customFormat="1" ht="20.100000000000001" customHeight="1" x14ac:dyDescent="0.25"/>
    <row r="90" spans="2:16" x14ac:dyDescent="0.2">
      <c r="B90" s="4"/>
      <c r="C90" s="4"/>
      <c r="D90" s="4"/>
      <c r="E90" s="4"/>
      <c r="F90" s="4"/>
      <c r="G90" s="4"/>
      <c r="H90" s="4"/>
      <c r="I90" s="4"/>
      <c r="J90" s="4"/>
      <c r="K90" s="4"/>
      <c r="L90" s="4"/>
      <c r="M90" s="4"/>
      <c r="N90" s="4"/>
      <c r="O90" s="4"/>
      <c r="P90" s="4"/>
    </row>
  </sheetData>
  <protectedRanges>
    <protectedRange sqref="D10" name="Bereich11_1"/>
    <protectedRange sqref="D8:R8" name="Bereich1_1"/>
    <protectedRange sqref="D9" name="Bereich2_1"/>
    <protectedRange sqref="H9:M9" name="Bereich3_1"/>
    <protectedRange sqref="H10:I10" name="Bereich4_1"/>
    <protectedRange sqref="M14" name="Bereich5_1"/>
    <protectedRange sqref="D20:E21" name="Bereich6_1"/>
    <protectedRange sqref="G15:H21" name="Bereich7_1"/>
    <protectedRange sqref="D31:G33 D38:G40 F34:G37 D45:G47 F41:G44 D52:G54 F48:G51 D59:G61 F55:G58" name="Bereich8_1"/>
    <protectedRange sqref="I31:Q61" name="Bereich9_1"/>
    <protectedRange sqref="M14" name="Bereich10_1"/>
    <protectedRange sqref="Q17" name="Bereich5_1_1"/>
    <protectedRange sqref="Q17" name="Bereich10_1_1"/>
    <protectedRange sqref="D34:E37 D41:E44 D48:E51 D55:E58" name="Bereich8_1_1"/>
    <protectedRange sqref="D15:E19" name="Bereich6_1_1"/>
  </protectedRanges>
  <mergeCells count="37">
    <mergeCell ref="F68:O68"/>
    <mergeCell ref="B64:G64"/>
    <mergeCell ref="B65:K65"/>
    <mergeCell ref="D25:G26"/>
    <mergeCell ref="R28:R30"/>
    <mergeCell ref="B62:G62"/>
    <mergeCell ref="B66:G66"/>
    <mergeCell ref="B67:G67"/>
    <mergeCell ref="D29:G29"/>
    <mergeCell ref="I23:Q26"/>
    <mergeCell ref="B24:E24"/>
    <mergeCell ref="B28:C30"/>
    <mergeCell ref="D28:G28"/>
    <mergeCell ref="H28:H30"/>
    <mergeCell ref="I28:I30"/>
    <mergeCell ref="J28:J30"/>
    <mergeCell ref="P28:P30"/>
    <mergeCell ref="Q28:Q30"/>
    <mergeCell ref="B10:C10"/>
    <mergeCell ref="H10:I10"/>
    <mergeCell ref="N11:O11"/>
    <mergeCell ref="Q11:R11"/>
    <mergeCell ref="B15:C15"/>
    <mergeCell ref="K28:K30"/>
    <mergeCell ref="L28:L30"/>
    <mergeCell ref="M28:M30"/>
    <mergeCell ref="N28:N30"/>
    <mergeCell ref="O28:O30"/>
    <mergeCell ref="L15:O17"/>
    <mergeCell ref="B9:C9"/>
    <mergeCell ref="F9:G9"/>
    <mergeCell ref="H9:L9"/>
    <mergeCell ref="D1:F2"/>
    <mergeCell ref="B5:R5"/>
    <mergeCell ref="B6:R6"/>
    <mergeCell ref="B8:C8"/>
    <mergeCell ref="D8:R8"/>
  </mergeCells>
  <conditionalFormatting sqref="B31:B61">
    <cfRule type="cellIs" dxfId="251" priority="51" operator="equal">
      <formula>"SO"</formula>
    </cfRule>
    <cfRule type="cellIs" dxfId="250" priority="52" operator="equal">
      <formula>"Sa"</formula>
    </cfRule>
  </conditionalFormatting>
  <conditionalFormatting sqref="C1:C7 C11:C23 C68:C1048576 C26:C63">
    <cfRule type="cellIs" dxfId="249" priority="41" operator="equal">
      <formula>43982</formula>
    </cfRule>
    <cfRule type="cellIs" dxfId="248" priority="42" operator="equal">
      <formula>44130</formula>
    </cfRule>
    <cfRule type="cellIs" dxfId="247" priority="43" operator="equal">
      <formula>44058</formula>
    </cfRule>
    <cfRule type="cellIs" dxfId="246" priority="44" operator="equal">
      <formula>43993</formula>
    </cfRule>
    <cfRule type="cellIs" dxfId="245" priority="45" operator="equal">
      <formula>43983</formula>
    </cfRule>
    <cfRule type="cellIs" dxfId="244" priority="46" operator="equal">
      <formula>43972</formula>
    </cfRule>
    <cfRule type="cellIs" dxfId="243" priority="47" operator="equal">
      <formula>43972</formula>
    </cfRule>
    <cfRule type="cellIs" dxfId="242" priority="48" operator="equal">
      <formula>43952</formula>
    </cfRule>
    <cfRule type="cellIs" dxfId="241" priority="49" operator="equal">
      <formula>43934</formula>
    </cfRule>
    <cfRule type="cellIs" dxfId="240" priority="50" operator="equal">
      <formula>43933</formula>
    </cfRule>
  </conditionalFormatting>
  <conditionalFormatting sqref="C64">
    <cfRule type="cellIs" dxfId="239" priority="11" operator="equal">
      <formula>43982</formula>
    </cfRule>
    <cfRule type="cellIs" dxfId="238" priority="12" operator="equal">
      <formula>44130</formula>
    </cfRule>
    <cfRule type="cellIs" dxfId="237" priority="13" operator="equal">
      <formula>44058</formula>
    </cfRule>
    <cfRule type="cellIs" dxfId="236" priority="14" operator="equal">
      <formula>43993</formula>
    </cfRule>
    <cfRule type="cellIs" dxfId="235" priority="15" operator="equal">
      <formula>43983</formula>
    </cfRule>
    <cfRule type="cellIs" dxfId="234" priority="16" operator="equal">
      <formula>43972</formula>
    </cfRule>
    <cfRule type="cellIs" dxfId="233" priority="17" operator="equal">
      <formula>43972</formula>
    </cfRule>
    <cfRule type="cellIs" dxfId="232" priority="18" operator="equal">
      <formula>43952</formula>
    </cfRule>
    <cfRule type="cellIs" dxfId="231" priority="19" operator="equal">
      <formula>43934</formula>
    </cfRule>
    <cfRule type="cellIs" dxfId="230" priority="20" operator="equal">
      <formula>43933</formula>
    </cfRule>
  </conditionalFormatting>
  <conditionalFormatting sqref="C67">
    <cfRule type="cellIs" dxfId="229" priority="21" operator="equal">
      <formula>43982</formula>
    </cfRule>
    <cfRule type="cellIs" dxfId="228" priority="22" operator="equal">
      <formula>44130</formula>
    </cfRule>
    <cfRule type="cellIs" dxfId="227" priority="23" operator="equal">
      <formula>44058</formula>
    </cfRule>
    <cfRule type="cellIs" dxfId="226" priority="24" operator="equal">
      <formula>43993</formula>
    </cfRule>
    <cfRule type="cellIs" dxfId="225" priority="25" operator="equal">
      <formula>43983</formula>
    </cfRule>
    <cfRule type="cellIs" dxfId="224" priority="26" operator="equal">
      <formula>43972</formula>
    </cfRule>
    <cfRule type="cellIs" dxfId="223" priority="27" operator="equal">
      <formula>43972</formula>
    </cfRule>
    <cfRule type="cellIs" dxfId="222" priority="28" operator="equal">
      <formula>43952</formula>
    </cfRule>
    <cfRule type="cellIs" dxfId="221" priority="29" operator="equal">
      <formula>43934</formula>
    </cfRule>
    <cfRule type="cellIs" dxfId="220" priority="30" operator="equal">
      <formula>43933</formula>
    </cfRule>
  </conditionalFormatting>
  <conditionalFormatting sqref="C66">
    <cfRule type="cellIs" dxfId="219" priority="1" operator="equal">
      <formula>43982</formula>
    </cfRule>
    <cfRule type="cellIs" dxfId="218" priority="2" operator="equal">
      <formula>44130</formula>
    </cfRule>
    <cfRule type="cellIs" dxfId="217" priority="3" operator="equal">
      <formula>44058</formula>
    </cfRule>
    <cfRule type="cellIs" dxfId="216" priority="4" operator="equal">
      <formula>43993</formula>
    </cfRule>
    <cfRule type="cellIs" dxfId="215" priority="5" operator="equal">
      <formula>43983</formula>
    </cfRule>
    <cfRule type="cellIs" dxfId="214" priority="6" operator="equal">
      <formula>43972</formula>
    </cfRule>
    <cfRule type="cellIs" dxfId="213" priority="7" operator="equal">
      <formula>43972</formula>
    </cfRule>
    <cfRule type="cellIs" dxfId="212" priority="8" operator="equal">
      <formula>43952</formula>
    </cfRule>
    <cfRule type="cellIs" dxfId="211" priority="9" operator="equal">
      <formula>43934</formula>
    </cfRule>
    <cfRule type="cellIs" dxfId="210" priority="10" operator="equal">
      <formula>43933</formula>
    </cfRule>
  </conditionalFormatting>
  <dataValidations disablePrompts="1" count="1">
    <dataValidation type="list" allowBlank="1" showInputMessage="1" showErrorMessage="1" sqref="Q11:R11">
      <formula1>"Mär.2020, Apr.2020, Mai.2020, Jun.2020, Jul.2020, Aug.2020, Sep.2020, Okt.2020"</formula1>
    </dataValidation>
  </dataValidations>
  <pageMargins left="0.47" right="0.34" top="0.37" bottom="0.15" header="0.11811023622047245" footer="0.14000000000000001"/>
  <pageSetup paperSize="9" scale="5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90"/>
  <sheetViews>
    <sheetView topLeftCell="B28" zoomScaleNormal="100" workbookViewId="0">
      <selection activeCell="U13" sqref="U13"/>
    </sheetView>
  </sheetViews>
  <sheetFormatPr baseColWidth="10" defaultColWidth="11.42578125" defaultRowHeight="12.75" x14ac:dyDescent="0.2"/>
  <cols>
    <col min="1" max="1" width="2" style="1" hidden="1" customWidth="1"/>
    <col min="2" max="2" width="3.28515625" style="1" bestFit="1" customWidth="1"/>
    <col min="3" max="3" width="12.28515625" style="1" customWidth="1"/>
    <col min="4" max="7" width="9.7109375" style="1" customWidth="1"/>
    <col min="8" max="10" width="9.140625" style="1" customWidth="1"/>
    <col min="11" max="11" width="10.7109375" style="1" customWidth="1"/>
    <col min="12" max="12" width="10.5703125" style="1" customWidth="1"/>
    <col min="13" max="13" width="9.140625" style="1" customWidth="1"/>
    <col min="14" max="14" width="9.7109375" style="1" customWidth="1"/>
    <col min="15" max="15" width="9.5703125" style="1" customWidth="1"/>
    <col min="16" max="16" width="10" style="1" customWidth="1"/>
    <col min="17" max="17" width="9.5703125" style="1" customWidth="1"/>
    <col min="18" max="18" width="9.140625" style="1" customWidth="1"/>
    <col min="19" max="22" width="8.42578125" style="1" customWidth="1"/>
    <col min="23" max="23" width="11.42578125" style="1" customWidth="1"/>
    <col min="24" max="16384" width="11.42578125" style="1"/>
  </cols>
  <sheetData>
    <row r="1" spans="2:42" ht="12" customHeight="1" x14ac:dyDescent="0.2">
      <c r="D1" s="181"/>
      <c r="E1" s="181"/>
      <c r="F1" s="181"/>
      <c r="R1" s="3"/>
    </row>
    <row r="2" spans="2:42" ht="12" customHeight="1" x14ac:dyDescent="0.2">
      <c r="D2" s="181"/>
      <c r="E2" s="181"/>
      <c r="F2" s="181"/>
      <c r="R2" s="2"/>
    </row>
    <row r="3" spans="2:42" ht="12" customHeight="1" x14ac:dyDescent="0.2">
      <c r="D3" s="70"/>
      <c r="E3" s="70"/>
      <c r="F3" s="70"/>
      <c r="R3" s="2"/>
    </row>
    <row r="4" spans="2:42" ht="12" customHeight="1" x14ac:dyDescent="0.2">
      <c r="D4" s="70"/>
      <c r="E4" s="70"/>
      <c r="F4" s="70"/>
      <c r="R4" s="2"/>
    </row>
    <row r="5" spans="2:42" ht="18" x14ac:dyDescent="0.25">
      <c r="B5" s="165" t="s">
        <v>13</v>
      </c>
      <c r="C5" s="165"/>
      <c r="D5" s="165"/>
      <c r="E5" s="165"/>
      <c r="F5" s="165"/>
      <c r="G5" s="165"/>
      <c r="H5" s="165"/>
      <c r="I5" s="165"/>
      <c r="J5" s="165"/>
      <c r="K5" s="165"/>
      <c r="L5" s="165"/>
      <c r="M5" s="165"/>
      <c r="N5" s="165"/>
      <c r="O5" s="165"/>
      <c r="P5" s="165"/>
      <c r="Q5" s="165"/>
      <c r="R5" s="165"/>
    </row>
    <row r="6" spans="2:42" x14ac:dyDescent="0.2">
      <c r="B6" s="166" t="s">
        <v>43</v>
      </c>
      <c r="C6" s="166"/>
      <c r="D6" s="166"/>
      <c r="E6" s="166"/>
      <c r="F6" s="166"/>
      <c r="G6" s="166"/>
      <c r="H6" s="166"/>
      <c r="I6" s="166"/>
      <c r="J6" s="166"/>
      <c r="K6" s="166"/>
      <c r="L6" s="166"/>
      <c r="M6" s="166"/>
      <c r="N6" s="166"/>
      <c r="O6" s="166"/>
      <c r="P6" s="166"/>
      <c r="Q6" s="166"/>
      <c r="R6" s="166"/>
    </row>
    <row r="7" spans="2:42" ht="13.5" thickBot="1" x14ac:dyDescent="0.25">
      <c r="B7" s="72"/>
      <c r="C7" s="72"/>
      <c r="D7" s="72"/>
      <c r="E7" s="72"/>
      <c r="F7" s="72"/>
      <c r="G7" s="72"/>
      <c r="H7" s="72"/>
      <c r="I7" s="72"/>
      <c r="J7" s="72"/>
      <c r="K7" s="72"/>
      <c r="L7" s="72"/>
      <c r="M7" s="72"/>
      <c r="N7" s="72"/>
      <c r="O7" s="72"/>
      <c r="P7" s="72"/>
      <c r="Q7" s="72"/>
      <c r="R7" s="72"/>
      <c r="S7" s="73"/>
      <c r="T7" s="73"/>
      <c r="U7" s="73"/>
      <c r="V7" s="73"/>
      <c r="W7" s="73"/>
      <c r="X7" s="73"/>
      <c r="Y7" s="73"/>
      <c r="Z7" s="73"/>
      <c r="AA7" s="73"/>
      <c r="AB7" s="73"/>
      <c r="AC7" s="73"/>
      <c r="AD7" s="73"/>
      <c r="AE7" s="73"/>
      <c r="AF7" s="73"/>
      <c r="AG7" s="73"/>
      <c r="AH7" s="73"/>
      <c r="AI7" s="73"/>
      <c r="AJ7" s="73"/>
      <c r="AK7" s="73"/>
      <c r="AL7" s="73"/>
      <c r="AM7" s="73"/>
      <c r="AN7" s="73"/>
      <c r="AO7" s="73"/>
      <c r="AP7" s="73"/>
    </row>
    <row r="8" spans="2:42" s="4" customFormat="1" ht="20.45" customHeight="1" x14ac:dyDescent="0.25">
      <c r="B8" s="111" t="s">
        <v>8</v>
      </c>
      <c r="C8" s="112"/>
      <c r="D8" s="115"/>
      <c r="E8" s="116"/>
      <c r="F8" s="116"/>
      <c r="G8" s="116"/>
      <c r="H8" s="116"/>
      <c r="I8" s="116"/>
      <c r="J8" s="116"/>
      <c r="K8" s="116"/>
      <c r="L8" s="116"/>
      <c r="M8" s="116"/>
      <c r="N8" s="116"/>
      <c r="O8" s="116"/>
      <c r="P8" s="116"/>
      <c r="Q8" s="116"/>
      <c r="R8" s="117"/>
      <c r="T8" s="11"/>
      <c r="U8" s="11"/>
      <c r="W8" s="11"/>
      <c r="X8" s="11"/>
    </row>
    <row r="9" spans="2:42" ht="20.45" customHeight="1" x14ac:dyDescent="0.2">
      <c r="B9" s="113" t="s">
        <v>31</v>
      </c>
      <c r="C9" s="114"/>
      <c r="D9" s="41"/>
      <c r="E9" s="52"/>
      <c r="F9" s="109" t="s">
        <v>14</v>
      </c>
      <c r="G9" s="110"/>
      <c r="H9" s="107"/>
      <c r="I9" s="108"/>
      <c r="J9" s="108"/>
      <c r="K9" s="108"/>
      <c r="L9" s="108"/>
      <c r="M9" s="51"/>
      <c r="N9" s="52"/>
      <c r="O9" s="52"/>
      <c r="P9" s="52"/>
      <c r="Q9" s="55"/>
      <c r="R9" s="56"/>
    </row>
    <row r="10" spans="2:42" ht="23.1" customHeight="1" x14ac:dyDescent="0.2">
      <c r="B10" s="178" t="s">
        <v>32</v>
      </c>
      <c r="C10" s="114"/>
      <c r="D10" s="42">
        <v>40</v>
      </c>
      <c r="E10" s="6" t="s">
        <v>22</v>
      </c>
      <c r="F10" s="54"/>
      <c r="G10" s="62" t="s">
        <v>12</v>
      </c>
      <c r="H10" s="179"/>
      <c r="I10" s="180"/>
      <c r="J10" s="74"/>
      <c r="K10" s="57"/>
      <c r="L10" s="57"/>
      <c r="M10" s="57"/>
      <c r="N10" s="58"/>
      <c r="O10" s="59"/>
      <c r="P10" s="59"/>
      <c r="Q10" s="60"/>
      <c r="R10" s="61"/>
      <c r="W10" s="5"/>
    </row>
    <row r="11" spans="2:42" ht="20.45" customHeight="1" thickBot="1" x14ac:dyDescent="0.25">
      <c r="B11" s="19"/>
      <c r="C11" s="20"/>
      <c r="D11" s="75">
        <f>+D10*4.33</f>
        <v>173.2</v>
      </c>
      <c r="E11" s="53" t="s">
        <v>21</v>
      </c>
      <c r="F11" s="53"/>
      <c r="G11" s="53"/>
      <c r="H11" s="21"/>
      <c r="I11" s="21"/>
      <c r="J11" s="21"/>
      <c r="K11" s="22"/>
      <c r="L11" s="22"/>
      <c r="M11" s="22"/>
      <c r="N11" s="173" t="s">
        <v>18</v>
      </c>
      <c r="O11" s="174"/>
      <c r="P11" s="71"/>
      <c r="Q11" s="167">
        <v>43983</v>
      </c>
      <c r="R11" s="168"/>
      <c r="W11" s="5"/>
    </row>
    <row r="12" spans="2:42" s="6" customFormat="1" ht="12.75" customHeight="1" thickBot="1" x14ac:dyDescent="0.3">
      <c r="W12" s="5"/>
    </row>
    <row r="13" spans="2:42" s="4" customFormat="1" ht="15" customHeight="1" x14ac:dyDescent="0.25">
      <c r="B13" s="23" t="s">
        <v>28</v>
      </c>
      <c r="C13" s="24"/>
      <c r="D13" s="24"/>
      <c r="E13" s="24"/>
      <c r="F13" s="24"/>
      <c r="G13" s="24"/>
      <c r="H13" s="24"/>
      <c r="I13" s="24"/>
      <c r="J13" s="24"/>
      <c r="K13" s="24"/>
      <c r="L13" s="24"/>
      <c r="M13" s="24"/>
      <c r="N13" s="24"/>
      <c r="O13" s="24"/>
      <c r="P13" s="24"/>
      <c r="Q13" s="25"/>
      <c r="R13" s="26"/>
      <c r="W13" s="5"/>
    </row>
    <row r="14" spans="2:42" s="4" customFormat="1" ht="15" customHeight="1" x14ac:dyDescent="0.25">
      <c r="B14" s="27"/>
      <c r="C14" s="6"/>
      <c r="D14" s="76" t="s">
        <v>26</v>
      </c>
      <c r="E14" s="76" t="s">
        <v>27</v>
      </c>
      <c r="F14" s="76"/>
      <c r="G14" s="76" t="s">
        <v>26</v>
      </c>
      <c r="H14" s="76" t="s">
        <v>27</v>
      </c>
      <c r="I14" s="76"/>
      <c r="J14" s="76" t="s">
        <v>11</v>
      </c>
      <c r="L14" s="76" t="s">
        <v>33</v>
      </c>
      <c r="M14" s="50">
        <v>0.77</v>
      </c>
      <c r="R14" s="28"/>
      <c r="W14" s="5"/>
    </row>
    <row r="15" spans="2:42" s="4" customFormat="1" ht="15" customHeight="1" x14ac:dyDescent="0.25">
      <c r="B15" s="134" t="s">
        <v>0</v>
      </c>
      <c r="C15" s="171"/>
      <c r="D15" s="14">
        <v>0.33333333333333331</v>
      </c>
      <c r="E15" s="14">
        <v>0.58333333333333337</v>
      </c>
      <c r="F15" s="6"/>
      <c r="G15" s="14"/>
      <c r="H15" s="14"/>
      <c r="I15" s="77"/>
      <c r="J15" s="78">
        <f t="shared" ref="J15:J21" si="0">IF(D15&lt;&gt;"",((E15+(E15&lt;D15)-D15)+(H15+(H15&lt;G15)-G15))*24,IF(G15&lt;&gt;"",((E15+(E15&lt;D15)-D15)+(H15+(H15&lt;G15)-G15))*24,""))</f>
        <v>6.0000000000000018</v>
      </c>
      <c r="L15" s="182" t="s">
        <v>71</v>
      </c>
      <c r="M15" s="183"/>
      <c r="N15" s="183"/>
      <c r="O15" s="183"/>
      <c r="Q15" s="102"/>
      <c r="R15" s="29"/>
      <c r="W15" s="5"/>
    </row>
    <row r="16" spans="2:42" s="4" customFormat="1" ht="15" customHeight="1" x14ac:dyDescent="0.25">
      <c r="B16" s="30" t="s">
        <v>1</v>
      </c>
      <c r="C16" s="6"/>
      <c r="D16" s="14">
        <v>0.33333333333333331</v>
      </c>
      <c r="E16" s="14">
        <v>0.58333333333333337</v>
      </c>
      <c r="F16" s="6"/>
      <c r="G16" s="14"/>
      <c r="H16" s="14"/>
      <c r="I16" s="77"/>
      <c r="J16" s="78">
        <f t="shared" si="0"/>
        <v>6.0000000000000018</v>
      </c>
      <c r="L16" s="183"/>
      <c r="M16" s="183"/>
      <c r="N16" s="183"/>
      <c r="O16" s="183"/>
      <c r="P16" s="6"/>
      <c r="Q16" s="6"/>
      <c r="R16" s="104"/>
      <c r="W16" s="5"/>
    </row>
    <row r="17" spans="1:23" s="4" customFormat="1" ht="15" customHeight="1" x14ac:dyDescent="0.25">
      <c r="B17" s="30" t="s">
        <v>2</v>
      </c>
      <c r="C17" s="6"/>
      <c r="D17" s="14">
        <v>0.33333333333333331</v>
      </c>
      <c r="E17" s="14">
        <v>0.58333333333333337</v>
      </c>
      <c r="F17" s="6"/>
      <c r="G17" s="14"/>
      <c r="H17" s="14"/>
      <c r="I17" s="77"/>
      <c r="J17" s="78">
        <f t="shared" si="0"/>
        <v>6.0000000000000018</v>
      </c>
      <c r="L17" s="183"/>
      <c r="M17" s="183"/>
      <c r="N17" s="183"/>
      <c r="O17" s="183"/>
      <c r="P17" s="6" t="s">
        <v>60</v>
      </c>
      <c r="Q17" s="103"/>
      <c r="R17" s="104" t="s">
        <v>64</v>
      </c>
      <c r="W17" s="5"/>
    </row>
    <row r="18" spans="1:23" s="4" customFormat="1" ht="15" customHeight="1" x14ac:dyDescent="0.25">
      <c r="B18" s="30" t="s">
        <v>3</v>
      </c>
      <c r="C18" s="6"/>
      <c r="D18" s="14">
        <v>0.33333333333333331</v>
      </c>
      <c r="E18" s="14">
        <v>0.58333333333333337</v>
      </c>
      <c r="F18" s="6"/>
      <c r="G18" s="14"/>
      <c r="H18" s="14"/>
      <c r="I18" s="77"/>
      <c r="J18" s="78">
        <f t="shared" si="0"/>
        <v>6.0000000000000018</v>
      </c>
      <c r="R18" s="29"/>
      <c r="W18" s="5"/>
    </row>
    <row r="19" spans="1:23" s="4" customFormat="1" ht="15" customHeight="1" x14ac:dyDescent="0.25">
      <c r="B19" s="30" t="s">
        <v>4</v>
      </c>
      <c r="C19" s="6"/>
      <c r="D19" s="14">
        <v>0.33333333333333331</v>
      </c>
      <c r="E19" s="14">
        <v>0.58333333333333337</v>
      </c>
      <c r="F19" s="6"/>
      <c r="G19" s="14"/>
      <c r="H19" s="14"/>
      <c r="I19" s="77"/>
      <c r="J19" s="78">
        <f t="shared" si="0"/>
        <v>6.0000000000000018</v>
      </c>
      <c r="R19" s="29"/>
      <c r="W19" s="5"/>
    </row>
    <row r="20" spans="1:23" s="4" customFormat="1" ht="15" customHeight="1" x14ac:dyDescent="0.25">
      <c r="B20" s="30" t="s">
        <v>9</v>
      </c>
      <c r="C20" s="6"/>
      <c r="D20" s="14"/>
      <c r="E20" s="14"/>
      <c r="F20" s="6"/>
      <c r="G20" s="14"/>
      <c r="H20" s="14"/>
      <c r="I20" s="77"/>
      <c r="J20" s="78" t="str">
        <f t="shared" si="0"/>
        <v/>
      </c>
      <c r="R20" s="29"/>
      <c r="W20" s="5"/>
    </row>
    <row r="21" spans="1:23" s="4" customFormat="1" ht="15" customHeight="1" x14ac:dyDescent="0.25">
      <c r="B21" s="30" t="s">
        <v>16</v>
      </c>
      <c r="C21" s="6"/>
      <c r="D21" s="14"/>
      <c r="E21" s="14"/>
      <c r="F21" s="6"/>
      <c r="G21" s="14"/>
      <c r="H21" s="14"/>
      <c r="I21" s="77"/>
      <c r="J21" s="78" t="str">
        <f t="shared" si="0"/>
        <v/>
      </c>
      <c r="R21" s="29"/>
      <c r="W21" s="5"/>
    </row>
    <row r="22" spans="1:23" s="4" customFormat="1" ht="15" customHeight="1" x14ac:dyDescent="0.25">
      <c r="B22" s="31" t="s">
        <v>25</v>
      </c>
      <c r="C22" s="13"/>
      <c r="D22" s="15"/>
      <c r="E22" s="15"/>
      <c r="F22" s="15"/>
      <c r="G22" s="15"/>
      <c r="H22" s="15"/>
      <c r="I22" s="15"/>
      <c r="J22" s="15"/>
      <c r="K22" s="15"/>
      <c r="L22" s="16"/>
      <c r="M22" s="16"/>
      <c r="N22" s="17"/>
      <c r="O22" s="17"/>
      <c r="P22" s="17"/>
      <c r="Q22" s="18"/>
      <c r="R22" s="32"/>
      <c r="W22" s="5"/>
    </row>
    <row r="23" spans="1:23" s="4" customFormat="1" ht="15" customHeight="1" x14ac:dyDescent="0.25">
      <c r="B23" s="45" t="s">
        <v>17</v>
      </c>
      <c r="C23" s="46"/>
      <c r="D23" s="47"/>
      <c r="E23" s="47"/>
      <c r="F23" s="79"/>
      <c r="G23" s="79"/>
      <c r="H23" s="79"/>
      <c r="I23" s="162" t="s">
        <v>69</v>
      </c>
      <c r="J23" s="163"/>
      <c r="K23" s="163"/>
      <c r="L23" s="163"/>
      <c r="M23" s="163"/>
      <c r="N23" s="163"/>
      <c r="O23" s="163"/>
      <c r="P23" s="163"/>
      <c r="Q23" s="163"/>
      <c r="R23" s="29"/>
      <c r="W23" s="5"/>
    </row>
    <row r="24" spans="1:23" s="4" customFormat="1" ht="15" customHeight="1" x14ac:dyDescent="0.25">
      <c r="B24" s="169" t="s">
        <v>24</v>
      </c>
      <c r="C24" s="170"/>
      <c r="D24" s="170"/>
      <c r="E24" s="170"/>
      <c r="F24" s="79"/>
      <c r="G24" s="79"/>
      <c r="H24" s="79"/>
      <c r="I24" s="164"/>
      <c r="J24" s="164"/>
      <c r="K24" s="164"/>
      <c r="L24" s="164"/>
      <c r="M24" s="164"/>
      <c r="N24" s="164"/>
      <c r="O24" s="164"/>
      <c r="P24" s="164"/>
      <c r="Q24" s="164"/>
      <c r="R24" s="29"/>
      <c r="W24" s="5"/>
    </row>
    <row r="25" spans="1:23" s="4" customFormat="1" ht="15" customHeight="1" x14ac:dyDescent="0.25">
      <c r="B25" s="30"/>
      <c r="C25" s="6"/>
      <c r="D25" s="157" t="s">
        <v>58</v>
      </c>
      <c r="E25" s="158"/>
      <c r="F25" s="158"/>
      <c r="G25" s="158"/>
      <c r="H25" s="79"/>
      <c r="I25" s="164"/>
      <c r="J25" s="164"/>
      <c r="K25" s="164"/>
      <c r="L25" s="164"/>
      <c r="M25" s="164"/>
      <c r="N25" s="164"/>
      <c r="O25" s="164"/>
      <c r="P25" s="164"/>
      <c r="Q25" s="164"/>
      <c r="R25" s="29"/>
      <c r="W25" s="5"/>
    </row>
    <row r="26" spans="1:23" s="4" customFormat="1" ht="15" customHeight="1" x14ac:dyDescent="0.25">
      <c r="B26" s="30"/>
      <c r="C26" s="80"/>
      <c r="D26" s="158"/>
      <c r="E26" s="158"/>
      <c r="F26" s="158"/>
      <c r="G26" s="158"/>
      <c r="H26" s="77"/>
      <c r="I26" s="164"/>
      <c r="J26" s="164"/>
      <c r="K26" s="164"/>
      <c r="L26" s="164"/>
      <c r="M26" s="164"/>
      <c r="N26" s="164"/>
      <c r="O26" s="164"/>
      <c r="P26" s="164"/>
      <c r="Q26" s="164"/>
      <c r="R26" s="29"/>
      <c r="W26" s="5"/>
    </row>
    <row r="27" spans="1:23" s="4" customFormat="1" ht="17.25" customHeight="1" x14ac:dyDescent="0.25">
      <c r="B27" s="33"/>
      <c r="C27" s="6"/>
      <c r="D27" s="7"/>
      <c r="E27" s="7"/>
      <c r="F27" s="7"/>
      <c r="G27" s="7"/>
      <c r="H27" s="7"/>
      <c r="I27" s="7"/>
      <c r="J27" s="7"/>
      <c r="K27" s="7"/>
      <c r="L27" s="7"/>
      <c r="M27" s="7"/>
      <c r="N27" s="7"/>
      <c r="O27" s="7"/>
      <c r="P27" s="7"/>
      <c r="Q27" s="7"/>
      <c r="R27" s="34"/>
      <c r="W27" s="5"/>
    </row>
    <row r="28" spans="1:23" s="4" customFormat="1" ht="15" customHeight="1" x14ac:dyDescent="0.25">
      <c r="B28" s="128" t="s">
        <v>7</v>
      </c>
      <c r="C28" s="129"/>
      <c r="D28" s="149" t="s">
        <v>30</v>
      </c>
      <c r="E28" s="150"/>
      <c r="F28" s="150"/>
      <c r="G28" s="151"/>
      <c r="H28" s="146" t="s">
        <v>15</v>
      </c>
      <c r="I28" s="147" t="s">
        <v>40</v>
      </c>
      <c r="J28" s="140" t="s">
        <v>39</v>
      </c>
      <c r="K28" s="122" t="s">
        <v>41</v>
      </c>
      <c r="L28" s="119" t="s">
        <v>36</v>
      </c>
      <c r="M28" s="119" t="s">
        <v>29</v>
      </c>
      <c r="N28" s="122" t="s">
        <v>37</v>
      </c>
      <c r="O28" s="143" t="s">
        <v>38</v>
      </c>
      <c r="P28" s="143" t="s">
        <v>44</v>
      </c>
      <c r="Q28" s="175" t="s">
        <v>42</v>
      </c>
      <c r="R28" s="172" t="s">
        <v>19</v>
      </c>
      <c r="S28" s="81"/>
      <c r="T28" s="81"/>
      <c r="U28" s="81"/>
      <c r="V28" s="5"/>
    </row>
    <row r="29" spans="1:23" s="4" customFormat="1" ht="14.25" customHeight="1" x14ac:dyDescent="0.25">
      <c r="B29" s="130"/>
      <c r="C29" s="131"/>
      <c r="D29" s="138" t="s">
        <v>20</v>
      </c>
      <c r="E29" s="139"/>
      <c r="F29" s="139"/>
      <c r="G29" s="139"/>
      <c r="H29" s="146"/>
      <c r="I29" s="146"/>
      <c r="J29" s="141"/>
      <c r="K29" s="123"/>
      <c r="L29" s="120"/>
      <c r="M29" s="120"/>
      <c r="N29" s="123"/>
      <c r="O29" s="144"/>
      <c r="P29" s="144"/>
      <c r="Q29" s="176"/>
      <c r="R29" s="172"/>
      <c r="S29" s="81"/>
      <c r="T29" s="81"/>
      <c r="U29" s="81"/>
      <c r="V29" s="5"/>
    </row>
    <row r="30" spans="1:23" s="4" customFormat="1" ht="14.25" customHeight="1" x14ac:dyDescent="0.25">
      <c r="B30" s="132"/>
      <c r="C30" s="133"/>
      <c r="D30" s="67" t="s">
        <v>5</v>
      </c>
      <c r="E30" s="67" t="s">
        <v>6</v>
      </c>
      <c r="F30" s="68" t="s">
        <v>5</v>
      </c>
      <c r="G30" s="68" t="s">
        <v>6</v>
      </c>
      <c r="H30" s="138"/>
      <c r="I30" s="148"/>
      <c r="J30" s="142"/>
      <c r="K30" s="121"/>
      <c r="L30" s="121"/>
      <c r="M30" s="121"/>
      <c r="N30" s="121"/>
      <c r="O30" s="145"/>
      <c r="P30" s="145"/>
      <c r="Q30" s="177"/>
      <c r="R30" s="172"/>
      <c r="S30" s="81"/>
      <c r="T30" s="81"/>
      <c r="U30" s="81"/>
      <c r="V30" s="5"/>
    </row>
    <row r="31" spans="1:23" s="4" customFormat="1" ht="15" customHeight="1" x14ac:dyDescent="0.25">
      <c r="A31" s="82">
        <f t="shared" ref="A31:A60" si="1">IF(C31="","",(WEEKDAY(C31)))</f>
        <v>2</v>
      </c>
      <c r="B31" s="40" t="s">
        <v>46</v>
      </c>
      <c r="C31" s="44">
        <v>43983</v>
      </c>
      <c r="D31" s="14"/>
      <c r="E31" s="14"/>
      <c r="F31" s="14"/>
      <c r="G31" s="14"/>
      <c r="H31" s="84" t="str">
        <f>IF(D31&lt;&gt;"",((E31+(E31&lt;D31)-D31)+(G31+(G31&lt;F31)-F31))*24,IF(F31&lt;&gt;"",((E31+(E31&lt;D31)-D31)+(G31+(G31&lt;F31)-F31))*24,""))</f>
        <v/>
      </c>
      <c r="I31" s="39"/>
      <c r="J31" s="39"/>
      <c r="K31" s="39">
        <v>6</v>
      </c>
      <c r="L31" s="39"/>
      <c r="M31" s="39"/>
      <c r="N31" s="39"/>
      <c r="O31" s="39"/>
      <c r="P31" s="39"/>
      <c r="Q31" s="39"/>
      <c r="R31" s="85">
        <f t="shared" ref="R31:R60" si="2">IF(B31="Mo",$J$15,IF(B31="di",$J$16,IF(B31="mi",$J$17,IF(B31="do",$J$18,IF(B31="fr",$J$19,IF(B31="sa",$J$20,IF(B31="so",$J$21,IF(B31="",""))))))))</f>
        <v>6.0000000000000018</v>
      </c>
      <c r="S31" s="86"/>
      <c r="T31" s="86"/>
      <c r="U31" s="86"/>
      <c r="V31" s="5"/>
    </row>
    <row r="32" spans="1:23" s="4" customFormat="1" ht="15" customHeight="1" x14ac:dyDescent="0.25">
      <c r="A32" s="82">
        <f t="shared" si="1"/>
        <v>3</v>
      </c>
      <c r="B32" s="40" t="s">
        <v>47</v>
      </c>
      <c r="C32" s="44">
        <v>43984</v>
      </c>
      <c r="D32" s="14">
        <v>0.33333333333333331</v>
      </c>
      <c r="E32" s="14">
        <v>0.625</v>
      </c>
      <c r="F32" s="14"/>
      <c r="G32" s="14"/>
      <c r="H32" s="84">
        <f t="shared" ref="H32:H60" si="3">IF(D32&lt;&gt;"",((E32+(E32&lt;D32)-D32)+(G32+(G32&lt;F32)-F32))*24,IF(F32&lt;&gt;"",((E32+(E32&lt;D32)-D32)+(G32+(G32&lt;F32)-F32))*24,""))</f>
        <v>7</v>
      </c>
      <c r="I32" s="39"/>
      <c r="J32" s="39"/>
      <c r="K32" s="39"/>
      <c r="L32" s="39"/>
      <c r="M32" s="39"/>
      <c r="N32" s="39"/>
      <c r="O32" s="39"/>
      <c r="P32" s="39"/>
      <c r="Q32" s="39"/>
      <c r="R32" s="85">
        <f t="shared" si="2"/>
        <v>6.0000000000000018</v>
      </c>
      <c r="S32" s="86"/>
      <c r="T32" s="86"/>
      <c r="U32" s="86"/>
      <c r="V32" s="5"/>
    </row>
    <row r="33" spans="1:22" s="4" customFormat="1" ht="15" customHeight="1" x14ac:dyDescent="0.25">
      <c r="A33" s="82">
        <f t="shared" si="1"/>
        <v>4</v>
      </c>
      <c r="B33" s="40" t="s">
        <v>48</v>
      </c>
      <c r="C33" s="44">
        <v>43985</v>
      </c>
      <c r="D33" s="14">
        <v>0.33333333333333331</v>
      </c>
      <c r="E33" s="14">
        <v>0.625</v>
      </c>
      <c r="F33" s="14"/>
      <c r="G33" s="14"/>
      <c r="H33" s="84">
        <f t="shared" si="3"/>
        <v>7</v>
      </c>
      <c r="I33" s="39"/>
      <c r="J33" s="39"/>
      <c r="K33" s="39"/>
      <c r="L33" s="39"/>
      <c r="M33" s="39"/>
      <c r="N33" s="39"/>
      <c r="O33" s="39"/>
      <c r="P33" s="39"/>
      <c r="Q33" s="39"/>
      <c r="R33" s="85">
        <f t="shared" si="2"/>
        <v>6.0000000000000018</v>
      </c>
      <c r="S33" s="86"/>
      <c r="T33" s="86"/>
      <c r="U33" s="86"/>
    </row>
    <row r="34" spans="1:22" s="4" customFormat="1" ht="15" customHeight="1" x14ac:dyDescent="0.25">
      <c r="A34" s="82">
        <f t="shared" si="1"/>
        <v>5</v>
      </c>
      <c r="B34" s="40" t="s">
        <v>49</v>
      </c>
      <c r="C34" s="44">
        <v>43986</v>
      </c>
      <c r="D34" s="14">
        <v>0.33333333333333331</v>
      </c>
      <c r="E34" s="14">
        <v>0.625</v>
      </c>
      <c r="F34" s="14"/>
      <c r="G34" s="14"/>
      <c r="H34" s="84">
        <f t="shared" si="3"/>
        <v>7</v>
      </c>
      <c r="I34" s="39"/>
      <c r="J34" s="39"/>
      <c r="K34" s="39"/>
      <c r="L34" s="39"/>
      <c r="M34" s="39"/>
      <c r="N34" s="39"/>
      <c r="O34" s="39"/>
      <c r="P34" s="39"/>
      <c r="Q34" s="39"/>
      <c r="R34" s="85">
        <f t="shared" si="2"/>
        <v>6.0000000000000018</v>
      </c>
      <c r="S34" s="86"/>
      <c r="T34" s="86"/>
      <c r="U34" s="86"/>
    </row>
    <row r="35" spans="1:22" s="4" customFormat="1" ht="15" customHeight="1" x14ac:dyDescent="0.25">
      <c r="A35" s="82">
        <f t="shared" si="1"/>
        <v>6</v>
      </c>
      <c r="B35" s="40" t="s">
        <v>50</v>
      </c>
      <c r="C35" s="44">
        <v>43987</v>
      </c>
      <c r="D35" s="14"/>
      <c r="E35" s="14"/>
      <c r="F35" s="14"/>
      <c r="G35" s="14"/>
      <c r="H35" s="84" t="str">
        <f t="shared" si="3"/>
        <v/>
      </c>
      <c r="I35" s="39"/>
      <c r="J35" s="39"/>
      <c r="K35" s="39"/>
      <c r="L35" s="39"/>
      <c r="M35" s="39"/>
      <c r="N35" s="39"/>
      <c r="O35" s="39"/>
      <c r="P35" s="39"/>
      <c r="Q35" s="39"/>
      <c r="R35" s="85">
        <f t="shared" si="2"/>
        <v>6.0000000000000018</v>
      </c>
      <c r="S35" s="86"/>
      <c r="T35" s="86"/>
      <c r="U35" s="86"/>
    </row>
    <row r="36" spans="1:22" s="4" customFormat="1" ht="15" customHeight="1" x14ac:dyDescent="0.25">
      <c r="A36" s="82">
        <f t="shared" si="1"/>
        <v>7</v>
      </c>
      <c r="B36" s="87" t="s">
        <v>51</v>
      </c>
      <c r="C36" s="44">
        <v>43988</v>
      </c>
      <c r="D36" s="14"/>
      <c r="E36" s="14"/>
      <c r="F36" s="14"/>
      <c r="G36" s="14"/>
      <c r="H36" s="84" t="str">
        <f t="shared" si="3"/>
        <v/>
      </c>
      <c r="I36" s="39"/>
      <c r="J36" s="39"/>
      <c r="K36" s="39"/>
      <c r="L36" s="39"/>
      <c r="M36" s="39"/>
      <c r="N36" s="39"/>
      <c r="O36" s="39"/>
      <c r="P36" s="39"/>
      <c r="Q36" s="39"/>
      <c r="R36" s="85" t="str">
        <f t="shared" si="2"/>
        <v/>
      </c>
      <c r="S36" s="86"/>
      <c r="T36" s="86"/>
      <c r="U36" s="86"/>
    </row>
    <row r="37" spans="1:22" s="4" customFormat="1" ht="15" customHeight="1" x14ac:dyDescent="0.25">
      <c r="A37" s="82">
        <f t="shared" si="1"/>
        <v>1</v>
      </c>
      <c r="B37" s="87" t="s">
        <v>45</v>
      </c>
      <c r="C37" s="44">
        <v>43989</v>
      </c>
      <c r="D37" s="14"/>
      <c r="E37" s="14"/>
      <c r="F37" s="14"/>
      <c r="G37" s="14"/>
      <c r="H37" s="84" t="str">
        <f t="shared" si="3"/>
        <v/>
      </c>
      <c r="I37" s="39"/>
      <c r="J37" s="39"/>
      <c r="K37" s="39"/>
      <c r="L37" s="39"/>
      <c r="M37" s="39"/>
      <c r="N37" s="39"/>
      <c r="O37" s="39"/>
      <c r="P37" s="39"/>
      <c r="Q37" s="39"/>
      <c r="R37" s="85" t="str">
        <f t="shared" si="2"/>
        <v/>
      </c>
      <c r="S37" s="86"/>
      <c r="T37" s="86"/>
      <c r="U37" s="86"/>
      <c r="V37" s="5"/>
    </row>
    <row r="38" spans="1:22" s="4" customFormat="1" ht="15" customHeight="1" x14ac:dyDescent="0.25">
      <c r="A38" s="82">
        <f t="shared" si="1"/>
        <v>2</v>
      </c>
      <c r="B38" s="40" t="s">
        <v>46</v>
      </c>
      <c r="C38" s="44">
        <v>43990</v>
      </c>
      <c r="D38" s="14">
        <v>0.33333333333333331</v>
      </c>
      <c r="E38" s="14">
        <v>0.625</v>
      </c>
      <c r="F38" s="14"/>
      <c r="G38" s="14"/>
      <c r="H38" s="84">
        <f t="shared" si="3"/>
        <v>7</v>
      </c>
      <c r="I38" s="39"/>
      <c r="J38" s="39"/>
      <c r="K38" s="39"/>
      <c r="L38" s="39"/>
      <c r="M38" s="39"/>
      <c r="N38" s="39"/>
      <c r="O38" s="39"/>
      <c r="P38" s="39"/>
      <c r="Q38" s="39"/>
      <c r="R38" s="85">
        <f t="shared" si="2"/>
        <v>6.0000000000000018</v>
      </c>
      <c r="S38" s="86"/>
      <c r="T38" s="86"/>
      <c r="U38" s="86"/>
    </row>
    <row r="39" spans="1:22" s="4" customFormat="1" ht="15" customHeight="1" x14ac:dyDescent="0.25">
      <c r="A39" s="82">
        <f t="shared" si="1"/>
        <v>3</v>
      </c>
      <c r="B39" s="40" t="s">
        <v>47</v>
      </c>
      <c r="C39" s="44">
        <v>43991</v>
      </c>
      <c r="D39" s="14">
        <v>0.33333333333333331</v>
      </c>
      <c r="E39" s="14">
        <v>0.625</v>
      </c>
      <c r="F39" s="14"/>
      <c r="G39" s="14"/>
      <c r="H39" s="84">
        <f t="shared" si="3"/>
        <v>7</v>
      </c>
      <c r="I39" s="39"/>
      <c r="J39" s="39"/>
      <c r="K39" s="39"/>
      <c r="L39" s="39"/>
      <c r="M39" s="39"/>
      <c r="N39" s="39"/>
      <c r="O39" s="39"/>
      <c r="P39" s="39"/>
      <c r="Q39" s="39"/>
      <c r="R39" s="85">
        <f t="shared" si="2"/>
        <v>6.0000000000000018</v>
      </c>
      <c r="S39" s="86"/>
      <c r="T39" s="86"/>
      <c r="U39" s="86"/>
    </row>
    <row r="40" spans="1:22" s="4" customFormat="1" ht="15" customHeight="1" x14ac:dyDescent="0.25">
      <c r="A40" s="82">
        <f t="shared" si="1"/>
        <v>4</v>
      </c>
      <c r="B40" s="40" t="s">
        <v>48</v>
      </c>
      <c r="C40" s="44">
        <v>43992</v>
      </c>
      <c r="D40" s="14">
        <v>0.33333333333333331</v>
      </c>
      <c r="E40" s="14">
        <v>0.625</v>
      </c>
      <c r="F40" s="14"/>
      <c r="G40" s="14"/>
      <c r="H40" s="84">
        <f t="shared" si="3"/>
        <v>7</v>
      </c>
      <c r="I40" s="39"/>
      <c r="J40" s="39"/>
      <c r="K40" s="39"/>
      <c r="L40" s="39"/>
      <c r="M40" s="39"/>
      <c r="N40" s="39"/>
      <c r="O40" s="39"/>
      <c r="P40" s="39"/>
      <c r="Q40" s="39"/>
      <c r="R40" s="85">
        <f t="shared" si="2"/>
        <v>6.0000000000000018</v>
      </c>
      <c r="S40" s="86"/>
      <c r="T40" s="86"/>
      <c r="U40" s="86"/>
    </row>
    <row r="41" spans="1:22" s="4" customFormat="1" ht="15" customHeight="1" x14ac:dyDescent="0.25">
      <c r="A41" s="82">
        <f t="shared" si="1"/>
        <v>5</v>
      </c>
      <c r="B41" s="40" t="s">
        <v>49</v>
      </c>
      <c r="C41" s="44">
        <v>43993</v>
      </c>
      <c r="D41" s="14"/>
      <c r="E41" s="14"/>
      <c r="F41" s="14"/>
      <c r="G41" s="14"/>
      <c r="H41" s="84" t="str">
        <f t="shared" si="3"/>
        <v/>
      </c>
      <c r="I41" s="39"/>
      <c r="J41" s="39"/>
      <c r="K41" s="39">
        <v>6</v>
      </c>
      <c r="L41" s="39"/>
      <c r="M41" s="39"/>
      <c r="N41" s="39"/>
      <c r="O41" s="39"/>
      <c r="P41" s="39"/>
      <c r="Q41" s="39"/>
      <c r="R41" s="85">
        <f t="shared" si="2"/>
        <v>6.0000000000000018</v>
      </c>
      <c r="S41" s="86"/>
      <c r="T41" s="86"/>
      <c r="U41" s="86"/>
    </row>
    <row r="42" spans="1:22" s="4" customFormat="1" ht="15" customHeight="1" x14ac:dyDescent="0.25">
      <c r="A42" s="82">
        <f t="shared" si="1"/>
        <v>6</v>
      </c>
      <c r="B42" s="40" t="s">
        <v>50</v>
      </c>
      <c r="C42" s="44">
        <v>43994</v>
      </c>
      <c r="D42" s="14"/>
      <c r="E42" s="14"/>
      <c r="F42" s="14"/>
      <c r="G42" s="14"/>
      <c r="H42" s="84" t="str">
        <f t="shared" si="3"/>
        <v/>
      </c>
      <c r="I42" s="39"/>
      <c r="J42" s="39"/>
      <c r="K42" s="39"/>
      <c r="L42" s="39"/>
      <c r="M42" s="39"/>
      <c r="N42" s="39"/>
      <c r="O42" s="39"/>
      <c r="P42" s="39"/>
      <c r="Q42" s="39"/>
      <c r="R42" s="85">
        <f t="shared" si="2"/>
        <v>6.0000000000000018</v>
      </c>
      <c r="S42" s="86"/>
      <c r="T42" s="86"/>
      <c r="U42" s="86"/>
    </row>
    <row r="43" spans="1:22" s="4" customFormat="1" ht="15" customHeight="1" x14ac:dyDescent="0.25">
      <c r="A43" s="82">
        <f t="shared" si="1"/>
        <v>7</v>
      </c>
      <c r="B43" s="87" t="s">
        <v>51</v>
      </c>
      <c r="C43" s="44">
        <v>43995</v>
      </c>
      <c r="D43" s="14"/>
      <c r="E43" s="14"/>
      <c r="F43" s="14"/>
      <c r="G43" s="14"/>
      <c r="H43" s="84" t="str">
        <f t="shared" si="3"/>
        <v/>
      </c>
      <c r="I43" s="39"/>
      <c r="J43" s="39"/>
      <c r="K43" s="39"/>
      <c r="L43" s="39"/>
      <c r="M43" s="39"/>
      <c r="N43" s="39"/>
      <c r="O43" s="39"/>
      <c r="P43" s="39"/>
      <c r="Q43" s="39"/>
      <c r="R43" s="85" t="str">
        <f t="shared" si="2"/>
        <v/>
      </c>
      <c r="S43" s="86"/>
      <c r="T43" s="86"/>
      <c r="U43" s="86"/>
    </row>
    <row r="44" spans="1:22" s="4" customFormat="1" ht="15" customHeight="1" x14ac:dyDescent="0.25">
      <c r="A44" s="82">
        <f t="shared" si="1"/>
        <v>1</v>
      </c>
      <c r="B44" s="87" t="s">
        <v>45</v>
      </c>
      <c r="C44" s="44">
        <v>43996</v>
      </c>
      <c r="D44" s="14"/>
      <c r="E44" s="14"/>
      <c r="F44" s="14"/>
      <c r="G44" s="14"/>
      <c r="H44" s="84" t="str">
        <f t="shared" si="3"/>
        <v/>
      </c>
      <c r="I44" s="39"/>
      <c r="J44" s="39"/>
      <c r="K44" s="39"/>
      <c r="L44" s="39"/>
      <c r="M44" s="39"/>
      <c r="N44" s="39"/>
      <c r="O44" s="39"/>
      <c r="P44" s="39"/>
      <c r="Q44" s="39"/>
      <c r="R44" s="85" t="str">
        <f t="shared" si="2"/>
        <v/>
      </c>
      <c r="S44" s="86"/>
      <c r="T44" s="86"/>
      <c r="U44" s="86"/>
    </row>
    <row r="45" spans="1:22" s="4" customFormat="1" ht="15" customHeight="1" x14ac:dyDescent="0.25">
      <c r="A45" s="82">
        <f t="shared" si="1"/>
        <v>2</v>
      </c>
      <c r="B45" s="40" t="s">
        <v>46</v>
      </c>
      <c r="C45" s="44">
        <v>43997</v>
      </c>
      <c r="D45" s="14">
        <v>0.33333333333333331</v>
      </c>
      <c r="E45" s="14">
        <v>0.54166666666666663</v>
      </c>
      <c r="F45" s="14"/>
      <c r="G45" s="14"/>
      <c r="H45" s="84">
        <f t="shared" si="3"/>
        <v>5</v>
      </c>
      <c r="I45" s="39"/>
      <c r="J45" s="39"/>
      <c r="K45" s="39"/>
      <c r="L45" s="39"/>
      <c r="M45" s="39"/>
      <c r="N45" s="39"/>
      <c r="O45" s="39"/>
      <c r="P45" s="39"/>
      <c r="Q45" s="39"/>
      <c r="R45" s="85">
        <f t="shared" si="2"/>
        <v>6.0000000000000018</v>
      </c>
      <c r="S45" s="86"/>
      <c r="T45" s="86"/>
      <c r="U45" s="86"/>
    </row>
    <row r="46" spans="1:22" s="4" customFormat="1" ht="15" customHeight="1" x14ac:dyDescent="0.25">
      <c r="A46" s="82">
        <f t="shared" si="1"/>
        <v>3</v>
      </c>
      <c r="B46" s="40" t="s">
        <v>47</v>
      </c>
      <c r="C46" s="44">
        <v>43998</v>
      </c>
      <c r="D46" s="14">
        <v>0.33333333333333331</v>
      </c>
      <c r="E46" s="14">
        <v>0.54166666666666663</v>
      </c>
      <c r="F46" s="14"/>
      <c r="G46" s="14"/>
      <c r="H46" s="84">
        <f t="shared" si="3"/>
        <v>5</v>
      </c>
      <c r="I46" s="39"/>
      <c r="J46" s="39"/>
      <c r="K46" s="39"/>
      <c r="L46" s="39"/>
      <c r="M46" s="39"/>
      <c r="N46" s="39"/>
      <c r="O46" s="39"/>
      <c r="P46" s="39"/>
      <c r="Q46" s="39"/>
      <c r="R46" s="85">
        <f t="shared" si="2"/>
        <v>6.0000000000000018</v>
      </c>
      <c r="S46" s="86"/>
      <c r="T46" s="86"/>
      <c r="U46" s="86"/>
    </row>
    <row r="47" spans="1:22" s="4" customFormat="1" ht="15" customHeight="1" x14ac:dyDescent="0.25">
      <c r="A47" s="82">
        <f t="shared" si="1"/>
        <v>4</v>
      </c>
      <c r="B47" s="40" t="s">
        <v>48</v>
      </c>
      <c r="C47" s="44">
        <v>43999</v>
      </c>
      <c r="D47" s="14">
        <v>0.33333333333333331</v>
      </c>
      <c r="E47" s="14">
        <v>0.54166666666666663</v>
      </c>
      <c r="F47" s="14"/>
      <c r="G47" s="14"/>
      <c r="H47" s="84">
        <f t="shared" si="3"/>
        <v>5</v>
      </c>
      <c r="I47" s="39"/>
      <c r="J47" s="39"/>
      <c r="K47" s="39"/>
      <c r="L47" s="39"/>
      <c r="M47" s="39"/>
      <c r="N47" s="39"/>
      <c r="O47" s="39"/>
      <c r="P47" s="39"/>
      <c r="Q47" s="39"/>
      <c r="R47" s="85">
        <f t="shared" si="2"/>
        <v>6.0000000000000018</v>
      </c>
      <c r="S47" s="86"/>
      <c r="T47" s="86"/>
      <c r="U47" s="86"/>
    </row>
    <row r="48" spans="1:22" s="4" customFormat="1" ht="15" customHeight="1" x14ac:dyDescent="0.25">
      <c r="A48" s="82">
        <f t="shared" si="1"/>
        <v>5</v>
      </c>
      <c r="B48" s="40" t="s">
        <v>49</v>
      </c>
      <c r="C48" s="44">
        <v>44000</v>
      </c>
      <c r="D48" s="14">
        <v>0.33333333333333331</v>
      </c>
      <c r="E48" s="14">
        <v>0.58333333333333337</v>
      </c>
      <c r="F48" s="14"/>
      <c r="G48" s="14"/>
      <c r="H48" s="84">
        <f t="shared" si="3"/>
        <v>6.0000000000000018</v>
      </c>
      <c r="I48" s="39"/>
      <c r="J48" s="39"/>
      <c r="K48" s="39"/>
      <c r="L48" s="39"/>
      <c r="M48" s="39"/>
      <c r="N48" s="39"/>
      <c r="O48" s="39"/>
      <c r="P48" s="39"/>
      <c r="Q48" s="39"/>
      <c r="R48" s="85">
        <f t="shared" si="2"/>
        <v>6.0000000000000018</v>
      </c>
      <c r="S48" s="86"/>
      <c r="T48" s="86"/>
      <c r="U48" s="86"/>
    </row>
    <row r="49" spans="1:22" s="6" customFormat="1" ht="15" customHeight="1" x14ac:dyDescent="0.25">
      <c r="A49" s="82">
        <f t="shared" si="1"/>
        <v>6</v>
      </c>
      <c r="B49" s="40" t="s">
        <v>50</v>
      </c>
      <c r="C49" s="44">
        <v>44001</v>
      </c>
      <c r="D49" s="14"/>
      <c r="E49" s="14"/>
      <c r="F49" s="14"/>
      <c r="G49" s="14"/>
      <c r="H49" s="84" t="str">
        <f t="shared" si="3"/>
        <v/>
      </c>
      <c r="I49" s="39"/>
      <c r="J49" s="39"/>
      <c r="K49" s="39"/>
      <c r="L49" s="39"/>
      <c r="M49" s="39"/>
      <c r="N49" s="39"/>
      <c r="O49" s="39"/>
      <c r="P49" s="39"/>
      <c r="Q49" s="39"/>
      <c r="R49" s="85">
        <f t="shared" si="2"/>
        <v>6.0000000000000018</v>
      </c>
      <c r="S49" s="86"/>
      <c r="T49" s="86"/>
      <c r="U49" s="86"/>
    </row>
    <row r="50" spans="1:22" s="4" customFormat="1" ht="15" customHeight="1" x14ac:dyDescent="0.25">
      <c r="A50" s="82">
        <f t="shared" si="1"/>
        <v>7</v>
      </c>
      <c r="B50" s="87" t="s">
        <v>51</v>
      </c>
      <c r="C50" s="44">
        <v>44002</v>
      </c>
      <c r="D50" s="14"/>
      <c r="E50" s="14"/>
      <c r="F50" s="14"/>
      <c r="G50" s="14"/>
      <c r="H50" s="84" t="str">
        <f t="shared" si="3"/>
        <v/>
      </c>
      <c r="I50" s="39"/>
      <c r="J50" s="39"/>
      <c r="K50" s="39"/>
      <c r="L50" s="39"/>
      <c r="M50" s="39"/>
      <c r="N50" s="39"/>
      <c r="O50" s="39"/>
      <c r="P50" s="39"/>
      <c r="Q50" s="39"/>
      <c r="R50" s="85" t="str">
        <f t="shared" si="2"/>
        <v/>
      </c>
      <c r="S50" s="86"/>
      <c r="T50" s="86"/>
      <c r="U50" s="86"/>
    </row>
    <row r="51" spans="1:22" s="4" customFormat="1" ht="15" customHeight="1" x14ac:dyDescent="0.25">
      <c r="A51" s="82">
        <f t="shared" si="1"/>
        <v>1</v>
      </c>
      <c r="B51" s="87" t="s">
        <v>45</v>
      </c>
      <c r="C51" s="44">
        <v>44003</v>
      </c>
      <c r="D51" s="14"/>
      <c r="E51" s="14"/>
      <c r="F51" s="14"/>
      <c r="G51" s="14"/>
      <c r="H51" s="84" t="str">
        <f t="shared" si="3"/>
        <v/>
      </c>
      <c r="I51" s="39"/>
      <c r="J51" s="39"/>
      <c r="K51" s="39"/>
      <c r="L51" s="39"/>
      <c r="M51" s="39"/>
      <c r="N51" s="39"/>
      <c r="O51" s="39"/>
      <c r="P51" s="39"/>
      <c r="Q51" s="39"/>
      <c r="R51" s="85" t="str">
        <f t="shared" si="2"/>
        <v/>
      </c>
      <c r="S51" s="86"/>
      <c r="T51" s="86"/>
      <c r="U51" s="86"/>
    </row>
    <row r="52" spans="1:22" s="4" customFormat="1" ht="15" customHeight="1" x14ac:dyDescent="0.25">
      <c r="A52" s="82">
        <f t="shared" si="1"/>
        <v>2</v>
      </c>
      <c r="B52" s="40" t="s">
        <v>46</v>
      </c>
      <c r="C52" s="44">
        <v>44004</v>
      </c>
      <c r="D52" s="14">
        <v>0.33333333333333331</v>
      </c>
      <c r="E52" s="14">
        <v>0.54166666666666663</v>
      </c>
      <c r="F52" s="14"/>
      <c r="G52" s="14"/>
      <c r="H52" s="84">
        <f t="shared" si="3"/>
        <v>5</v>
      </c>
      <c r="I52" s="39"/>
      <c r="J52" s="39"/>
      <c r="K52" s="39"/>
      <c r="L52" s="39"/>
      <c r="M52" s="39"/>
      <c r="N52" s="39"/>
      <c r="O52" s="39"/>
      <c r="P52" s="39"/>
      <c r="Q52" s="39"/>
      <c r="R52" s="85">
        <f t="shared" si="2"/>
        <v>6.0000000000000018</v>
      </c>
      <c r="S52" s="86"/>
      <c r="T52" s="86"/>
      <c r="U52" s="86"/>
    </row>
    <row r="53" spans="1:22" s="4" customFormat="1" ht="15" customHeight="1" x14ac:dyDescent="0.25">
      <c r="A53" s="82">
        <f t="shared" si="1"/>
        <v>3</v>
      </c>
      <c r="B53" s="40" t="s">
        <v>47</v>
      </c>
      <c r="C53" s="44">
        <v>44005</v>
      </c>
      <c r="D53" s="14">
        <v>0.33333333333333331</v>
      </c>
      <c r="E53" s="14">
        <v>0.54166666666666663</v>
      </c>
      <c r="F53" s="14"/>
      <c r="G53" s="14"/>
      <c r="H53" s="84">
        <f t="shared" si="3"/>
        <v>5</v>
      </c>
      <c r="I53" s="39"/>
      <c r="J53" s="39"/>
      <c r="K53" s="39"/>
      <c r="L53" s="39"/>
      <c r="M53" s="39"/>
      <c r="N53" s="39"/>
      <c r="O53" s="39"/>
      <c r="P53" s="39"/>
      <c r="Q53" s="39"/>
      <c r="R53" s="85">
        <f t="shared" si="2"/>
        <v>6.0000000000000018</v>
      </c>
      <c r="S53" s="86"/>
      <c r="T53" s="86"/>
      <c r="U53" s="86"/>
    </row>
    <row r="54" spans="1:22" s="4" customFormat="1" ht="15" customHeight="1" x14ac:dyDescent="0.25">
      <c r="A54" s="82">
        <f t="shared" si="1"/>
        <v>4</v>
      </c>
      <c r="B54" s="40" t="s">
        <v>48</v>
      </c>
      <c r="C54" s="44">
        <v>44006</v>
      </c>
      <c r="D54" s="14">
        <v>0.33333333333333331</v>
      </c>
      <c r="E54" s="14">
        <v>0.54166666666666663</v>
      </c>
      <c r="F54" s="14"/>
      <c r="G54" s="14"/>
      <c r="H54" s="84">
        <f t="shared" si="3"/>
        <v>5</v>
      </c>
      <c r="I54" s="39"/>
      <c r="J54" s="39"/>
      <c r="K54" s="39"/>
      <c r="L54" s="39"/>
      <c r="M54" s="39"/>
      <c r="N54" s="39"/>
      <c r="O54" s="39"/>
      <c r="P54" s="39"/>
      <c r="Q54" s="39"/>
      <c r="R54" s="85">
        <f t="shared" si="2"/>
        <v>6.0000000000000018</v>
      </c>
      <c r="S54" s="86"/>
      <c r="T54" s="86"/>
      <c r="U54" s="86"/>
    </row>
    <row r="55" spans="1:22" s="4" customFormat="1" ht="15" customHeight="1" x14ac:dyDescent="0.25">
      <c r="A55" s="82">
        <f t="shared" si="1"/>
        <v>5</v>
      </c>
      <c r="B55" s="40" t="s">
        <v>49</v>
      </c>
      <c r="C55" s="44">
        <v>44007</v>
      </c>
      <c r="D55" s="14">
        <v>0.33333333333333331</v>
      </c>
      <c r="E55" s="14">
        <v>0.58333333333333337</v>
      </c>
      <c r="F55" s="14"/>
      <c r="G55" s="14"/>
      <c r="H55" s="84">
        <f t="shared" si="3"/>
        <v>6.0000000000000018</v>
      </c>
      <c r="I55" s="39"/>
      <c r="J55" s="39"/>
      <c r="K55" s="39"/>
      <c r="L55" s="39"/>
      <c r="M55" s="39"/>
      <c r="N55" s="39"/>
      <c r="O55" s="39"/>
      <c r="P55" s="39"/>
      <c r="Q55" s="39"/>
      <c r="R55" s="85">
        <f t="shared" si="2"/>
        <v>6.0000000000000018</v>
      </c>
      <c r="S55" s="86"/>
      <c r="T55" s="86"/>
      <c r="U55" s="86"/>
    </row>
    <row r="56" spans="1:22" s="4" customFormat="1" ht="15" customHeight="1" x14ac:dyDescent="0.25">
      <c r="A56" s="82">
        <f t="shared" si="1"/>
        <v>6</v>
      </c>
      <c r="B56" s="40" t="s">
        <v>50</v>
      </c>
      <c r="C56" s="44">
        <v>44008</v>
      </c>
      <c r="D56" s="14"/>
      <c r="E56" s="14"/>
      <c r="F56" s="14"/>
      <c r="G56" s="14"/>
      <c r="H56" s="84" t="str">
        <f t="shared" si="3"/>
        <v/>
      </c>
      <c r="I56" s="39"/>
      <c r="J56" s="39"/>
      <c r="K56" s="39"/>
      <c r="L56" s="39"/>
      <c r="M56" s="39"/>
      <c r="N56" s="39"/>
      <c r="O56" s="39"/>
      <c r="P56" s="39"/>
      <c r="Q56" s="39"/>
      <c r="R56" s="85">
        <f t="shared" si="2"/>
        <v>6.0000000000000018</v>
      </c>
      <c r="S56" s="86"/>
      <c r="T56" s="86"/>
      <c r="U56" s="86"/>
    </row>
    <row r="57" spans="1:22" s="4" customFormat="1" ht="15" customHeight="1" x14ac:dyDescent="0.25">
      <c r="A57" s="82">
        <f t="shared" si="1"/>
        <v>7</v>
      </c>
      <c r="B57" s="87" t="s">
        <v>51</v>
      </c>
      <c r="C57" s="44">
        <v>44009</v>
      </c>
      <c r="D57" s="14"/>
      <c r="E57" s="14"/>
      <c r="F57" s="14"/>
      <c r="G57" s="14"/>
      <c r="H57" s="84" t="str">
        <f t="shared" si="3"/>
        <v/>
      </c>
      <c r="I57" s="39"/>
      <c r="J57" s="39"/>
      <c r="K57" s="39"/>
      <c r="L57" s="39"/>
      <c r="M57" s="39"/>
      <c r="N57" s="39"/>
      <c r="O57" s="39"/>
      <c r="P57" s="39"/>
      <c r="Q57" s="39"/>
      <c r="R57" s="85" t="str">
        <f t="shared" si="2"/>
        <v/>
      </c>
      <c r="S57" s="86"/>
      <c r="T57" s="86"/>
      <c r="U57" s="86"/>
    </row>
    <row r="58" spans="1:22" s="4" customFormat="1" ht="15" customHeight="1" x14ac:dyDescent="0.25">
      <c r="A58" s="82">
        <f t="shared" si="1"/>
        <v>1</v>
      </c>
      <c r="B58" s="87" t="s">
        <v>45</v>
      </c>
      <c r="C58" s="44">
        <v>44010</v>
      </c>
      <c r="D58" s="14"/>
      <c r="E58" s="14"/>
      <c r="F58" s="14"/>
      <c r="G58" s="14"/>
      <c r="H58" s="84" t="str">
        <f t="shared" si="3"/>
        <v/>
      </c>
      <c r="I58" s="39"/>
      <c r="J58" s="39"/>
      <c r="K58" s="39"/>
      <c r="L58" s="39"/>
      <c r="M58" s="39"/>
      <c r="N58" s="39"/>
      <c r="O58" s="39"/>
      <c r="P58" s="39"/>
      <c r="Q58" s="39"/>
      <c r="R58" s="85" t="str">
        <f t="shared" si="2"/>
        <v/>
      </c>
      <c r="S58" s="86"/>
      <c r="T58" s="86"/>
      <c r="U58" s="86"/>
    </row>
    <row r="59" spans="1:22" s="4" customFormat="1" ht="15" customHeight="1" x14ac:dyDescent="0.25">
      <c r="A59" s="82">
        <f t="shared" si="1"/>
        <v>2</v>
      </c>
      <c r="B59" s="40" t="s">
        <v>46</v>
      </c>
      <c r="C59" s="44">
        <v>44011</v>
      </c>
      <c r="D59" s="14">
        <v>0.33333333333333331</v>
      </c>
      <c r="E59" s="14">
        <v>0.54166666666666663</v>
      </c>
      <c r="F59" s="14"/>
      <c r="G59" s="14"/>
      <c r="H59" s="84">
        <f t="shared" si="3"/>
        <v>5</v>
      </c>
      <c r="I59" s="39"/>
      <c r="J59" s="39"/>
      <c r="K59" s="39"/>
      <c r="L59" s="39"/>
      <c r="M59" s="39"/>
      <c r="N59" s="39"/>
      <c r="O59" s="39"/>
      <c r="P59" s="39"/>
      <c r="Q59" s="39"/>
      <c r="R59" s="85">
        <f t="shared" si="2"/>
        <v>6.0000000000000018</v>
      </c>
      <c r="S59" s="86"/>
      <c r="T59" s="86"/>
      <c r="U59" s="86"/>
    </row>
    <row r="60" spans="1:22" s="4" customFormat="1" ht="15" customHeight="1" x14ac:dyDescent="0.25">
      <c r="A60" s="82">
        <f t="shared" si="1"/>
        <v>3</v>
      </c>
      <c r="B60" s="40" t="s">
        <v>47</v>
      </c>
      <c r="C60" s="44">
        <v>44012</v>
      </c>
      <c r="D60" s="14">
        <v>0.33333333333333331</v>
      </c>
      <c r="E60" s="14">
        <v>0.5</v>
      </c>
      <c r="F60" s="14"/>
      <c r="G60" s="14"/>
      <c r="H60" s="84">
        <f t="shared" si="3"/>
        <v>4</v>
      </c>
      <c r="I60" s="39"/>
      <c r="J60" s="39"/>
      <c r="K60" s="39"/>
      <c r="L60" s="39"/>
      <c r="M60" s="39"/>
      <c r="N60" s="39"/>
      <c r="O60" s="39"/>
      <c r="P60" s="39"/>
      <c r="Q60" s="39"/>
      <c r="R60" s="85">
        <f t="shared" si="2"/>
        <v>6.0000000000000018</v>
      </c>
      <c r="S60" s="86"/>
      <c r="T60" s="86"/>
      <c r="U60" s="86"/>
    </row>
    <row r="61" spans="1:22" s="4" customFormat="1" ht="15" customHeight="1" x14ac:dyDescent="0.25">
      <c r="A61" s="82"/>
      <c r="B61" s="40"/>
      <c r="C61" s="105"/>
      <c r="D61" s="14"/>
      <c r="E61" s="14"/>
      <c r="F61" s="14"/>
      <c r="G61" s="14"/>
      <c r="H61" s="84" t="str">
        <f t="shared" ref="H61" si="4">IF(D61&lt;&gt;"",((E61+(E61&lt;D61)-D61)+(G61+(G61&lt;F61)-F61))*24,IF(F61&lt;&gt;"",((E61+(E61&lt;D61)-D61)+(G61+(G61&lt;F61)-F61))*24,""))</f>
        <v/>
      </c>
      <c r="I61" s="39"/>
      <c r="J61" s="39"/>
      <c r="K61" s="39"/>
      <c r="L61" s="39"/>
      <c r="M61" s="39"/>
      <c r="N61" s="39"/>
      <c r="O61" s="39"/>
      <c r="P61" s="39"/>
      <c r="Q61" s="39"/>
      <c r="R61" s="85" t="str">
        <f t="shared" ref="R61" si="5">IF(B61="Mo",$J$15,IF(B61="di",$J$16,IF(B61="mi",$J$17,IF(B61="do",$J$18,IF(B61="fr",$J$19,IF(B61="sa",$J$20,IF(B61="so",$J$21,IF(B61="",""))))))))</f>
        <v/>
      </c>
      <c r="S61" s="86"/>
      <c r="T61" s="86"/>
      <c r="U61" s="86"/>
    </row>
    <row r="62" spans="1:22" s="4" customFormat="1" ht="15" customHeight="1" x14ac:dyDescent="0.25">
      <c r="B62" s="126" t="s">
        <v>10</v>
      </c>
      <c r="C62" s="127"/>
      <c r="D62" s="127"/>
      <c r="E62" s="127"/>
      <c r="F62" s="127"/>
      <c r="G62" s="127"/>
      <c r="H62" s="88">
        <f t="shared" ref="H62:P62" si="6">SUM(H31:H60)</f>
        <v>93</v>
      </c>
      <c r="I62" s="88">
        <f t="shared" si="6"/>
        <v>0</v>
      </c>
      <c r="J62" s="88">
        <f t="shared" si="6"/>
        <v>0</v>
      </c>
      <c r="K62" s="88">
        <f t="shared" si="6"/>
        <v>12</v>
      </c>
      <c r="L62" s="88">
        <f t="shared" si="6"/>
        <v>0</v>
      </c>
      <c r="M62" s="88">
        <f t="shared" si="6"/>
        <v>0</v>
      </c>
      <c r="N62" s="88">
        <f t="shared" si="6"/>
        <v>0</v>
      </c>
      <c r="O62" s="88">
        <f t="shared" si="6"/>
        <v>0</v>
      </c>
      <c r="P62" s="88">
        <f t="shared" si="6"/>
        <v>0</v>
      </c>
      <c r="Q62" s="88">
        <f>SUM(Q31:Q60)</f>
        <v>0</v>
      </c>
      <c r="R62" s="89">
        <f>SUM(R31:R60)</f>
        <v>132.00000000000003</v>
      </c>
      <c r="S62" s="8"/>
      <c r="T62" s="8"/>
      <c r="U62" s="8"/>
      <c r="V62" s="8"/>
    </row>
    <row r="63" spans="1:22" s="4" customFormat="1" ht="15" customHeight="1" x14ac:dyDescent="0.25">
      <c r="B63" s="69"/>
      <c r="C63" s="90"/>
      <c r="D63" s="90"/>
      <c r="E63" s="90"/>
      <c r="F63" s="90"/>
      <c r="G63" s="90"/>
      <c r="H63" s="91"/>
      <c r="I63" s="91"/>
      <c r="J63" s="91"/>
      <c r="K63" s="91"/>
      <c r="L63" s="91"/>
      <c r="M63" s="91"/>
      <c r="N63" s="91"/>
      <c r="O63" s="91"/>
      <c r="P63" s="91"/>
      <c r="Q63" s="91"/>
      <c r="R63" s="35"/>
      <c r="S63" s="8"/>
      <c r="T63" s="8"/>
      <c r="U63" s="8"/>
      <c r="V63" s="8"/>
    </row>
    <row r="64" spans="1:22" s="4" customFormat="1" ht="13.5" customHeight="1" x14ac:dyDescent="0.25">
      <c r="B64" s="134" t="s">
        <v>56</v>
      </c>
      <c r="C64" s="135"/>
      <c r="D64" s="135"/>
      <c r="E64" s="135"/>
      <c r="F64" s="135"/>
      <c r="G64" s="135"/>
      <c r="H64" s="92"/>
      <c r="I64" s="91"/>
      <c r="J64" s="91"/>
      <c r="K64" s="91"/>
      <c r="L64" s="91"/>
      <c r="M64" s="91"/>
      <c r="N64" s="91"/>
      <c r="O64" s="91"/>
      <c r="P64" s="91"/>
      <c r="Q64" s="91">
        <f>IF(Q17="",SUM(R31:R60),IF(Q17=30,SUM(R31:R60),IF(Q17=29,SUM(R31:R59),IF(Q17=28,SUM(R31:R58),IF(Q17=27,SUM(R31:R57),IF(Q17=26,SUM(R31:R56),IF(Q17=25,SUM(R31:R57),IF(Q17=24,SUM(R31:R54),IF(Q17=23,SUM(R31:R53),IF(Q17=22,SUM(R31:R52),IF(Q17=21,SUM(R31:R51),IF(Q17=20,SUM(R31:R50),IF(Q17=19,SUM(R31:R49),IF(Q17=18,SUM(R31:R48),IF(Q17=17,SUM(R31:R47),IF(Q17=16,SUM(R31:R46),IF(Q17=15,SUM(R31:R45),IF(Q17=14,SUM(R31:R44),IF(Q17=13,SUM(R31:R43),IF(Q17=12,SUM(R31:R42),IF(Q17=11,SUM(R31:R41),IF(Q17=10,SUM(R31:R40),IF(Q17=9,SUM(R31:R39),IF(Q17=8,SUM(R31:R38),IF(Q17=7,SUM(R31:R37),IF(Q17=6,SUM(R31:R36),IF(Q17=5,SUM(R31:R35),IF(Q17=4,SUM(R31:R34),IF(Q17=3,SUM(R31:R33),IF(Q17=2,SUM(R31:R32),IF(Q17=1,SUM(R31:R31),SUM(R31:R60))))))))))))))))))))))))))))))))</f>
        <v>132.00000000000003</v>
      </c>
      <c r="R64" s="35"/>
      <c r="S64" s="8"/>
      <c r="T64" s="8"/>
      <c r="U64" s="8"/>
      <c r="V64" s="8"/>
    </row>
    <row r="65" spans="2:22" s="4" customFormat="1" ht="13.5" customHeight="1" x14ac:dyDescent="0.25">
      <c r="B65" s="154" t="s">
        <v>57</v>
      </c>
      <c r="C65" s="155"/>
      <c r="D65" s="155"/>
      <c r="E65" s="155"/>
      <c r="F65" s="155"/>
      <c r="G65" s="155"/>
      <c r="H65" s="156"/>
      <c r="I65" s="156"/>
      <c r="J65" s="156"/>
      <c r="K65" s="156"/>
      <c r="L65" s="91"/>
      <c r="M65" s="91"/>
      <c r="N65" s="91"/>
      <c r="O65" s="91"/>
      <c r="P65" s="91"/>
      <c r="Q65" s="91">
        <f>Q64-K62</f>
        <v>120.00000000000003</v>
      </c>
      <c r="R65" s="35"/>
      <c r="S65" s="8"/>
      <c r="T65" s="8"/>
      <c r="U65" s="8"/>
      <c r="V65" s="8"/>
    </row>
    <row r="66" spans="2:22" s="4" customFormat="1" ht="15" customHeight="1" x14ac:dyDescent="0.25">
      <c r="B66" s="124" t="s">
        <v>52</v>
      </c>
      <c r="C66" s="125"/>
      <c r="D66" s="125"/>
      <c r="E66" s="125"/>
      <c r="F66" s="125"/>
      <c r="G66" s="125"/>
      <c r="H66" s="12"/>
      <c r="I66" s="10"/>
      <c r="J66" s="10"/>
      <c r="K66" s="10"/>
      <c r="L66" s="10"/>
      <c r="M66" s="10"/>
      <c r="N66" s="10"/>
      <c r="O66" s="10"/>
      <c r="P66" s="10"/>
      <c r="Q66" s="93">
        <f>H62+I62+J62+L62+M62+N62+O62+P62+Q62</f>
        <v>93</v>
      </c>
      <c r="R66" s="36"/>
    </row>
    <row r="67" spans="2:22" s="4" customFormat="1" ht="15" customHeight="1" thickBot="1" x14ac:dyDescent="0.3">
      <c r="B67" s="136" t="s">
        <v>55</v>
      </c>
      <c r="C67" s="137"/>
      <c r="D67" s="137"/>
      <c r="E67" s="137"/>
      <c r="F67" s="137"/>
      <c r="G67" s="137"/>
      <c r="H67" s="37"/>
      <c r="I67" s="37"/>
      <c r="J67" s="37"/>
      <c r="K67" s="37"/>
      <c r="L67" s="37"/>
      <c r="M67" s="37"/>
      <c r="N67" s="37"/>
      <c r="O67" s="37"/>
      <c r="P67" s="94"/>
      <c r="Q67" s="95">
        <f>Q65-Q66</f>
        <v>27.000000000000028</v>
      </c>
      <c r="R67" s="38"/>
    </row>
    <row r="68" spans="2:22" s="4" customFormat="1" ht="15" customHeight="1" x14ac:dyDescent="0.2">
      <c r="B68" s="96"/>
      <c r="F68" s="118"/>
      <c r="G68" s="118"/>
      <c r="H68" s="118"/>
      <c r="I68" s="118"/>
      <c r="J68" s="118"/>
      <c r="K68" s="118"/>
      <c r="L68" s="118"/>
      <c r="M68" s="118"/>
      <c r="N68" s="118"/>
      <c r="O68" s="118"/>
      <c r="R68" s="97"/>
    </row>
    <row r="69" spans="2:22" s="4" customFormat="1" x14ac:dyDescent="0.25">
      <c r="B69" s="6" t="s">
        <v>74</v>
      </c>
      <c r="C69" s="6"/>
      <c r="D69" s="6"/>
      <c r="E69" s="6"/>
      <c r="F69" s="48"/>
      <c r="G69" s="48"/>
      <c r="H69" s="48"/>
      <c r="I69" s="48"/>
      <c r="J69" s="48"/>
      <c r="K69" s="48"/>
      <c r="L69" s="48"/>
      <c r="M69" s="48"/>
      <c r="N69" s="48" t="s">
        <v>34</v>
      </c>
      <c r="O69" s="6" t="s">
        <v>33</v>
      </c>
      <c r="P69" s="6"/>
      <c r="Q69" s="49">
        <f>M14</f>
        <v>0.77</v>
      </c>
      <c r="R69" s="9"/>
    </row>
    <row r="70" spans="2:22" s="4" customFormat="1" ht="20.100000000000001" customHeight="1" x14ac:dyDescent="0.25">
      <c r="B70" s="43" t="s">
        <v>23</v>
      </c>
      <c r="O70" s="6" t="s">
        <v>35</v>
      </c>
      <c r="P70" s="6"/>
      <c r="Q70" s="49">
        <f>Q66/Q65</f>
        <v>0.7749999999999998</v>
      </c>
    </row>
    <row r="71" spans="2:22" s="4" customFormat="1" ht="20.100000000000001" customHeight="1" x14ac:dyDescent="0.25"/>
    <row r="72" spans="2:22" s="4" customFormat="1" ht="20.100000000000001" customHeight="1" x14ac:dyDescent="0.25"/>
    <row r="73" spans="2:22" s="4" customFormat="1" ht="20.100000000000001" customHeight="1" x14ac:dyDescent="0.25"/>
    <row r="74" spans="2:22" s="4" customFormat="1" ht="20.100000000000001" customHeight="1" x14ac:dyDescent="0.25"/>
    <row r="75" spans="2:22" s="4" customFormat="1" ht="20.100000000000001" customHeight="1" x14ac:dyDescent="0.25"/>
    <row r="76" spans="2:22" s="4" customFormat="1" ht="20.100000000000001" customHeight="1" x14ac:dyDescent="0.25"/>
    <row r="77" spans="2:22" s="4" customFormat="1" ht="20.100000000000001" customHeight="1" x14ac:dyDescent="0.25"/>
    <row r="78" spans="2:22" s="4" customFormat="1" ht="20.100000000000001" customHeight="1" x14ac:dyDescent="0.25"/>
    <row r="79" spans="2:22" s="4" customFormat="1" ht="20.100000000000001" customHeight="1" x14ac:dyDescent="0.25"/>
    <row r="80" spans="2:22" s="4" customFormat="1" ht="20.100000000000001" customHeight="1" x14ac:dyDescent="0.25"/>
    <row r="81" spans="2:16" s="4" customFormat="1" ht="20.100000000000001" customHeight="1" x14ac:dyDescent="0.25"/>
    <row r="82" spans="2:16" s="4" customFormat="1" ht="20.100000000000001" customHeight="1" x14ac:dyDescent="0.25"/>
    <row r="83" spans="2:16" s="4" customFormat="1" ht="20.100000000000001" customHeight="1" x14ac:dyDescent="0.25"/>
    <row r="84" spans="2:16" s="4" customFormat="1" ht="20.100000000000001" customHeight="1" x14ac:dyDescent="0.25"/>
    <row r="85" spans="2:16" s="4" customFormat="1" ht="20.100000000000001" customHeight="1" x14ac:dyDescent="0.25"/>
    <row r="86" spans="2:16" s="4" customFormat="1" ht="20.100000000000001" customHeight="1" x14ac:dyDescent="0.25"/>
    <row r="87" spans="2:16" s="4" customFormat="1" ht="20.100000000000001" customHeight="1" x14ac:dyDescent="0.25"/>
    <row r="88" spans="2:16" s="4" customFormat="1" ht="20.100000000000001" customHeight="1" x14ac:dyDescent="0.25"/>
    <row r="89" spans="2:16" s="4" customFormat="1" ht="20.100000000000001" customHeight="1" x14ac:dyDescent="0.25"/>
    <row r="90" spans="2:16" x14ac:dyDescent="0.2">
      <c r="B90" s="4"/>
      <c r="C90" s="4"/>
      <c r="D90" s="4"/>
      <c r="E90" s="4"/>
      <c r="F90" s="4"/>
      <c r="G90" s="4"/>
      <c r="H90" s="4"/>
      <c r="I90" s="4"/>
      <c r="J90" s="4"/>
      <c r="K90" s="4"/>
      <c r="L90" s="4"/>
      <c r="M90" s="4"/>
      <c r="N90" s="4"/>
      <c r="O90" s="4"/>
      <c r="P90" s="4"/>
    </row>
  </sheetData>
  <protectedRanges>
    <protectedRange sqref="D10" name="Bereich11_1"/>
    <protectedRange sqref="D8:R8" name="Bereich1_1"/>
    <protectedRange sqref="D9" name="Bereich2_1"/>
    <protectedRange sqref="H9:M9" name="Bereich3_1"/>
    <protectedRange sqref="H10:I10" name="Bereich4_1"/>
    <protectedRange sqref="M14" name="Bereich5_1"/>
    <protectedRange sqref="D20:E21" name="Bereich6_1"/>
    <protectedRange sqref="G15:H21" name="Bereich7_1"/>
    <protectedRange sqref="D31:G31 D49:G51 F45:G48 D56:G58 F52:G55 D35:G37 F32:G34 D41:G44 F38:G40 D61:G61 F59:G60" name="Bereich8_1"/>
    <protectedRange sqref="I31:Q61" name="Bereich9_1"/>
    <protectedRange sqref="M14" name="Bereich10_1"/>
    <protectedRange sqref="Q17" name="Bereich5_1_1"/>
    <protectedRange sqref="Q17" name="Bereich10_1_1"/>
    <protectedRange sqref="D15:E19" name="Bereich6_1_1"/>
    <protectedRange sqref="D45:E48 D52:E55 D32:E34 D38:E40 D59:E60" name="Bereich8_1_1"/>
  </protectedRanges>
  <mergeCells count="37">
    <mergeCell ref="F68:O68"/>
    <mergeCell ref="B64:G64"/>
    <mergeCell ref="B65:K65"/>
    <mergeCell ref="D25:G26"/>
    <mergeCell ref="R28:R30"/>
    <mergeCell ref="B62:G62"/>
    <mergeCell ref="B66:G66"/>
    <mergeCell ref="B67:G67"/>
    <mergeCell ref="D29:G29"/>
    <mergeCell ref="I23:Q26"/>
    <mergeCell ref="B24:E24"/>
    <mergeCell ref="B28:C30"/>
    <mergeCell ref="D28:G28"/>
    <mergeCell ref="H28:H30"/>
    <mergeCell ref="I28:I30"/>
    <mergeCell ref="J28:J30"/>
    <mergeCell ref="P28:P30"/>
    <mergeCell ref="Q28:Q30"/>
    <mergeCell ref="B10:C10"/>
    <mergeCell ref="H10:I10"/>
    <mergeCell ref="N11:O11"/>
    <mergeCell ref="Q11:R11"/>
    <mergeCell ref="B15:C15"/>
    <mergeCell ref="K28:K30"/>
    <mergeCell ref="L28:L30"/>
    <mergeCell ref="M28:M30"/>
    <mergeCell ref="N28:N30"/>
    <mergeCell ref="O28:O30"/>
    <mergeCell ref="L15:O17"/>
    <mergeCell ref="B9:C9"/>
    <mergeCell ref="F9:G9"/>
    <mergeCell ref="H9:L9"/>
    <mergeCell ref="D1:F2"/>
    <mergeCell ref="B5:R5"/>
    <mergeCell ref="B6:R6"/>
    <mergeCell ref="B8:C8"/>
    <mergeCell ref="D8:R8"/>
  </mergeCells>
  <conditionalFormatting sqref="B31:B61">
    <cfRule type="cellIs" dxfId="209" priority="51" operator="equal">
      <formula>"SO"</formula>
    </cfRule>
    <cfRule type="cellIs" dxfId="208" priority="52" operator="equal">
      <formula>"Sa"</formula>
    </cfRule>
  </conditionalFormatting>
  <conditionalFormatting sqref="C1:C7 C11:C23 C68:C1048576 C26:C63">
    <cfRule type="cellIs" dxfId="207" priority="41" operator="equal">
      <formula>43982</formula>
    </cfRule>
    <cfRule type="cellIs" dxfId="206" priority="42" operator="equal">
      <formula>44130</formula>
    </cfRule>
    <cfRule type="cellIs" dxfId="205" priority="43" operator="equal">
      <formula>44058</formula>
    </cfRule>
    <cfRule type="cellIs" dxfId="204" priority="44" operator="equal">
      <formula>43993</formula>
    </cfRule>
    <cfRule type="cellIs" dxfId="203" priority="45" operator="equal">
      <formula>43983</formula>
    </cfRule>
    <cfRule type="cellIs" dxfId="202" priority="46" operator="equal">
      <formula>43972</formula>
    </cfRule>
    <cfRule type="cellIs" dxfId="201" priority="47" operator="equal">
      <formula>43972</formula>
    </cfRule>
    <cfRule type="cellIs" dxfId="200" priority="48" operator="equal">
      <formula>43952</formula>
    </cfRule>
    <cfRule type="cellIs" dxfId="199" priority="49" operator="equal">
      <formula>43934</formula>
    </cfRule>
    <cfRule type="cellIs" dxfId="198" priority="50" operator="equal">
      <formula>43933</formula>
    </cfRule>
  </conditionalFormatting>
  <conditionalFormatting sqref="C64">
    <cfRule type="cellIs" dxfId="197" priority="11" operator="equal">
      <formula>43982</formula>
    </cfRule>
    <cfRule type="cellIs" dxfId="196" priority="12" operator="equal">
      <formula>44130</formula>
    </cfRule>
    <cfRule type="cellIs" dxfId="195" priority="13" operator="equal">
      <formula>44058</formula>
    </cfRule>
    <cfRule type="cellIs" dxfId="194" priority="14" operator="equal">
      <formula>43993</formula>
    </cfRule>
    <cfRule type="cellIs" dxfId="193" priority="15" operator="equal">
      <formula>43983</formula>
    </cfRule>
    <cfRule type="cellIs" dxfId="192" priority="16" operator="equal">
      <formula>43972</formula>
    </cfRule>
    <cfRule type="cellIs" dxfId="191" priority="17" operator="equal">
      <formula>43972</formula>
    </cfRule>
    <cfRule type="cellIs" dxfId="190" priority="18" operator="equal">
      <formula>43952</formula>
    </cfRule>
    <cfRule type="cellIs" dxfId="189" priority="19" operator="equal">
      <formula>43934</formula>
    </cfRule>
    <cfRule type="cellIs" dxfId="188" priority="20" operator="equal">
      <formula>43933</formula>
    </cfRule>
  </conditionalFormatting>
  <conditionalFormatting sqref="C67">
    <cfRule type="cellIs" dxfId="187" priority="21" operator="equal">
      <formula>43982</formula>
    </cfRule>
    <cfRule type="cellIs" dxfId="186" priority="22" operator="equal">
      <formula>44130</formula>
    </cfRule>
    <cfRule type="cellIs" dxfId="185" priority="23" operator="equal">
      <formula>44058</formula>
    </cfRule>
    <cfRule type="cellIs" dxfId="184" priority="24" operator="equal">
      <formula>43993</formula>
    </cfRule>
    <cfRule type="cellIs" dxfId="183" priority="25" operator="equal">
      <formula>43983</formula>
    </cfRule>
    <cfRule type="cellIs" dxfId="182" priority="26" operator="equal">
      <formula>43972</formula>
    </cfRule>
    <cfRule type="cellIs" dxfId="181" priority="27" operator="equal">
      <formula>43972</formula>
    </cfRule>
    <cfRule type="cellIs" dxfId="180" priority="28" operator="equal">
      <formula>43952</formula>
    </cfRule>
    <cfRule type="cellIs" dxfId="179" priority="29" operator="equal">
      <formula>43934</formula>
    </cfRule>
    <cfRule type="cellIs" dxfId="178" priority="30" operator="equal">
      <formula>43933</formula>
    </cfRule>
  </conditionalFormatting>
  <conditionalFormatting sqref="C66">
    <cfRule type="cellIs" dxfId="177" priority="1" operator="equal">
      <formula>43982</formula>
    </cfRule>
    <cfRule type="cellIs" dxfId="176" priority="2" operator="equal">
      <formula>44130</formula>
    </cfRule>
    <cfRule type="cellIs" dxfId="175" priority="3" operator="equal">
      <formula>44058</formula>
    </cfRule>
    <cfRule type="cellIs" dxfId="174" priority="4" operator="equal">
      <formula>43993</formula>
    </cfRule>
    <cfRule type="cellIs" dxfId="173" priority="5" operator="equal">
      <formula>43983</formula>
    </cfRule>
    <cfRule type="cellIs" dxfId="172" priority="6" operator="equal">
      <formula>43972</formula>
    </cfRule>
    <cfRule type="cellIs" dxfId="171" priority="7" operator="equal">
      <formula>43972</formula>
    </cfRule>
    <cfRule type="cellIs" dxfId="170" priority="8" operator="equal">
      <formula>43952</formula>
    </cfRule>
    <cfRule type="cellIs" dxfId="169" priority="9" operator="equal">
      <formula>43934</formula>
    </cfRule>
    <cfRule type="cellIs" dxfId="168" priority="10" operator="equal">
      <formula>43933</formula>
    </cfRule>
  </conditionalFormatting>
  <dataValidations count="1">
    <dataValidation type="list" allowBlank="1" showInputMessage="1" showErrorMessage="1" sqref="Q11:R11">
      <formula1>"Mär.2020, Apr.2020, Mai.2020, Jun.2020, Jul.2020, Aug.2020, Sep.2020, Okt.2020"</formula1>
    </dataValidation>
  </dataValidations>
  <pageMargins left="0.47" right="0.34" top="0.37" bottom="0.15" header="0.11811023622047245" footer="0.14000000000000001"/>
  <pageSetup paperSize="9" scale="5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90"/>
  <sheetViews>
    <sheetView topLeftCell="B1" zoomScaleNormal="100" workbookViewId="0">
      <selection activeCell="U9" sqref="U9"/>
    </sheetView>
  </sheetViews>
  <sheetFormatPr baseColWidth="10" defaultColWidth="11.42578125" defaultRowHeight="12.75" x14ac:dyDescent="0.2"/>
  <cols>
    <col min="1" max="1" width="2" style="1" hidden="1" customWidth="1"/>
    <col min="2" max="2" width="3.28515625" style="1" bestFit="1" customWidth="1"/>
    <col min="3" max="3" width="12.28515625" style="1" customWidth="1"/>
    <col min="4" max="7" width="9.7109375" style="1" customWidth="1"/>
    <col min="8" max="10" width="9.140625" style="1" customWidth="1"/>
    <col min="11" max="11" width="10.7109375" style="1" customWidth="1"/>
    <col min="12" max="12" width="10.5703125" style="1" customWidth="1"/>
    <col min="13" max="13" width="9.140625" style="1" customWidth="1"/>
    <col min="14" max="14" width="9.7109375" style="1" customWidth="1"/>
    <col min="15" max="15" width="9.5703125" style="1" customWidth="1"/>
    <col min="16" max="16" width="10" style="1" customWidth="1"/>
    <col min="17" max="17" width="9.5703125" style="1" customWidth="1"/>
    <col min="18" max="18" width="9.140625" style="1" customWidth="1"/>
    <col min="19" max="22" width="8.42578125" style="1" customWidth="1"/>
    <col min="23" max="23" width="11.42578125" style="1" customWidth="1"/>
    <col min="24" max="16384" width="11.42578125" style="1"/>
  </cols>
  <sheetData>
    <row r="1" spans="2:42" ht="12" customHeight="1" x14ac:dyDescent="0.2">
      <c r="D1" s="181"/>
      <c r="E1" s="181"/>
      <c r="F1" s="181"/>
      <c r="R1" s="3"/>
    </row>
    <row r="2" spans="2:42" ht="12" customHeight="1" x14ac:dyDescent="0.2">
      <c r="D2" s="181"/>
      <c r="E2" s="181"/>
      <c r="F2" s="181"/>
      <c r="R2" s="2"/>
    </row>
    <row r="3" spans="2:42" ht="12" customHeight="1" x14ac:dyDescent="0.2">
      <c r="D3" s="70"/>
      <c r="E3" s="70"/>
      <c r="F3" s="70"/>
      <c r="R3" s="2"/>
    </row>
    <row r="4" spans="2:42" ht="12" customHeight="1" x14ac:dyDescent="0.2">
      <c r="D4" s="70"/>
      <c r="E4" s="70"/>
      <c r="F4" s="70"/>
      <c r="R4" s="2"/>
    </row>
    <row r="5" spans="2:42" ht="18" x14ac:dyDescent="0.25">
      <c r="B5" s="165" t="s">
        <v>13</v>
      </c>
      <c r="C5" s="165"/>
      <c r="D5" s="165"/>
      <c r="E5" s="165"/>
      <c r="F5" s="165"/>
      <c r="G5" s="165"/>
      <c r="H5" s="165"/>
      <c r="I5" s="165"/>
      <c r="J5" s="165"/>
      <c r="K5" s="165"/>
      <c r="L5" s="165"/>
      <c r="M5" s="165"/>
      <c r="N5" s="165"/>
      <c r="O5" s="165"/>
      <c r="P5" s="165"/>
      <c r="Q5" s="165"/>
      <c r="R5" s="165"/>
    </row>
    <row r="6" spans="2:42" x14ac:dyDescent="0.2">
      <c r="B6" s="166" t="s">
        <v>43</v>
      </c>
      <c r="C6" s="166"/>
      <c r="D6" s="166"/>
      <c r="E6" s="166"/>
      <c r="F6" s="166"/>
      <c r="G6" s="166"/>
      <c r="H6" s="166"/>
      <c r="I6" s="166"/>
      <c r="J6" s="166"/>
      <c r="K6" s="166"/>
      <c r="L6" s="166"/>
      <c r="M6" s="166"/>
      <c r="N6" s="166"/>
      <c r="O6" s="166"/>
      <c r="P6" s="166"/>
      <c r="Q6" s="166"/>
      <c r="R6" s="166"/>
    </row>
    <row r="7" spans="2:42" ht="13.5" thickBot="1" x14ac:dyDescent="0.25">
      <c r="B7" s="72"/>
      <c r="C7" s="72"/>
      <c r="D7" s="72"/>
      <c r="E7" s="72"/>
      <c r="F7" s="72"/>
      <c r="G7" s="72"/>
      <c r="H7" s="72"/>
      <c r="I7" s="72"/>
      <c r="J7" s="72"/>
      <c r="K7" s="72"/>
      <c r="L7" s="72"/>
      <c r="M7" s="72"/>
      <c r="N7" s="72"/>
      <c r="O7" s="72"/>
      <c r="P7" s="72"/>
      <c r="Q7" s="72"/>
      <c r="R7" s="72"/>
      <c r="S7" s="73"/>
      <c r="T7" s="73"/>
      <c r="U7" s="73"/>
      <c r="V7" s="73"/>
      <c r="W7" s="73"/>
      <c r="X7" s="73"/>
      <c r="Y7" s="73"/>
      <c r="Z7" s="73"/>
      <c r="AA7" s="73"/>
      <c r="AB7" s="73"/>
      <c r="AC7" s="73"/>
      <c r="AD7" s="73"/>
      <c r="AE7" s="73"/>
      <c r="AF7" s="73"/>
      <c r="AG7" s="73"/>
      <c r="AH7" s="73"/>
      <c r="AI7" s="73"/>
      <c r="AJ7" s="73"/>
      <c r="AK7" s="73"/>
      <c r="AL7" s="73"/>
      <c r="AM7" s="73"/>
      <c r="AN7" s="73"/>
      <c r="AO7" s="73"/>
      <c r="AP7" s="73"/>
    </row>
    <row r="8" spans="2:42" s="4" customFormat="1" ht="20.45" customHeight="1" x14ac:dyDescent="0.25">
      <c r="B8" s="111" t="s">
        <v>8</v>
      </c>
      <c r="C8" s="112"/>
      <c r="D8" s="115"/>
      <c r="E8" s="116"/>
      <c r="F8" s="116"/>
      <c r="G8" s="116"/>
      <c r="H8" s="116"/>
      <c r="I8" s="116"/>
      <c r="J8" s="116"/>
      <c r="K8" s="116"/>
      <c r="L8" s="116"/>
      <c r="M8" s="116"/>
      <c r="N8" s="116"/>
      <c r="O8" s="116"/>
      <c r="P8" s="116"/>
      <c r="Q8" s="116"/>
      <c r="R8" s="117"/>
      <c r="T8" s="11"/>
      <c r="U8" s="11"/>
      <c r="W8" s="11"/>
      <c r="X8" s="11"/>
    </row>
    <row r="9" spans="2:42" ht="20.45" customHeight="1" x14ac:dyDescent="0.2">
      <c r="B9" s="113" t="s">
        <v>31</v>
      </c>
      <c r="C9" s="114"/>
      <c r="D9" s="41"/>
      <c r="E9" s="52"/>
      <c r="F9" s="109" t="s">
        <v>14</v>
      </c>
      <c r="G9" s="110"/>
      <c r="H9" s="107"/>
      <c r="I9" s="108"/>
      <c r="J9" s="108"/>
      <c r="K9" s="108"/>
      <c r="L9" s="108"/>
      <c r="M9" s="51"/>
      <c r="N9" s="52"/>
      <c r="O9" s="52"/>
      <c r="P9" s="52"/>
      <c r="Q9" s="55"/>
      <c r="R9" s="56"/>
    </row>
    <row r="10" spans="2:42" ht="23.1" customHeight="1" x14ac:dyDescent="0.2">
      <c r="B10" s="178" t="s">
        <v>32</v>
      </c>
      <c r="C10" s="114"/>
      <c r="D10" s="42">
        <v>40</v>
      </c>
      <c r="E10" s="6" t="s">
        <v>22</v>
      </c>
      <c r="F10" s="54"/>
      <c r="G10" s="62" t="s">
        <v>12</v>
      </c>
      <c r="H10" s="179"/>
      <c r="I10" s="180"/>
      <c r="J10" s="74"/>
      <c r="K10" s="57"/>
      <c r="L10" s="57"/>
      <c r="M10" s="57"/>
      <c r="N10" s="58"/>
      <c r="O10" s="59"/>
      <c r="P10" s="59"/>
      <c r="Q10" s="60"/>
      <c r="R10" s="61"/>
      <c r="W10" s="5"/>
    </row>
    <row r="11" spans="2:42" ht="20.45" customHeight="1" thickBot="1" x14ac:dyDescent="0.25">
      <c r="B11" s="19"/>
      <c r="C11" s="20"/>
      <c r="D11" s="75">
        <f>+D10*4.33</f>
        <v>173.2</v>
      </c>
      <c r="E11" s="53" t="s">
        <v>21</v>
      </c>
      <c r="F11" s="53"/>
      <c r="G11" s="53"/>
      <c r="H11" s="21"/>
      <c r="I11" s="21"/>
      <c r="J11" s="21"/>
      <c r="K11" s="22"/>
      <c r="L11" s="22"/>
      <c r="M11" s="22"/>
      <c r="N11" s="173" t="s">
        <v>18</v>
      </c>
      <c r="O11" s="174"/>
      <c r="P11" s="71"/>
      <c r="Q11" s="167">
        <v>44013</v>
      </c>
      <c r="R11" s="168"/>
      <c r="W11" s="5"/>
    </row>
    <row r="12" spans="2:42" s="6" customFormat="1" ht="12.75" customHeight="1" thickBot="1" x14ac:dyDescent="0.3">
      <c r="W12" s="5"/>
    </row>
    <row r="13" spans="2:42" s="4" customFormat="1" ht="15" customHeight="1" x14ac:dyDescent="0.25">
      <c r="B13" s="23" t="s">
        <v>28</v>
      </c>
      <c r="C13" s="24"/>
      <c r="D13" s="24"/>
      <c r="E13" s="24"/>
      <c r="F13" s="24"/>
      <c r="G13" s="24"/>
      <c r="H13" s="24"/>
      <c r="I13" s="24"/>
      <c r="J13" s="24"/>
      <c r="K13" s="24"/>
      <c r="L13" s="24"/>
      <c r="M13" s="24"/>
      <c r="N13" s="24"/>
      <c r="O13" s="24"/>
      <c r="P13" s="24"/>
      <c r="Q13" s="25"/>
      <c r="R13" s="26"/>
      <c r="W13" s="5"/>
    </row>
    <row r="14" spans="2:42" s="4" customFormat="1" ht="15" customHeight="1" x14ac:dyDescent="0.25">
      <c r="B14" s="27"/>
      <c r="C14" s="6"/>
      <c r="D14" s="76" t="s">
        <v>26</v>
      </c>
      <c r="E14" s="76" t="s">
        <v>27</v>
      </c>
      <c r="F14" s="76"/>
      <c r="G14" s="76" t="s">
        <v>26</v>
      </c>
      <c r="H14" s="76" t="s">
        <v>27</v>
      </c>
      <c r="I14" s="76"/>
      <c r="J14" s="76" t="s">
        <v>11</v>
      </c>
      <c r="L14" s="76" t="s">
        <v>33</v>
      </c>
      <c r="M14" s="50"/>
      <c r="R14" s="28"/>
      <c r="W14" s="5"/>
    </row>
    <row r="15" spans="2:42" s="4" customFormat="1" ht="15" customHeight="1" x14ac:dyDescent="0.25">
      <c r="B15" s="134" t="s">
        <v>0</v>
      </c>
      <c r="C15" s="171"/>
      <c r="D15" s="14"/>
      <c r="E15" s="14"/>
      <c r="F15" s="6"/>
      <c r="G15" s="14"/>
      <c r="H15" s="14"/>
      <c r="I15" s="77"/>
      <c r="J15" s="78" t="str">
        <f t="shared" ref="J15:J21" si="0">IF(D15&lt;&gt;"",((E15+(E15&lt;D15)-D15)+(H15+(H15&lt;G15)-G15))*24,IF(G15&lt;&gt;"",((E15+(E15&lt;D15)-D15)+(H15+(H15&lt;G15)-G15))*24,""))</f>
        <v/>
      </c>
      <c r="L15" s="182" t="s">
        <v>71</v>
      </c>
      <c r="M15" s="183"/>
      <c r="N15" s="183"/>
      <c r="O15" s="183"/>
      <c r="Q15" s="102"/>
      <c r="R15" s="29"/>
      <c r="W15" s="5"/>
    </row>
    <row r="16" spans="2:42" s="4" customFormat="1" ht="15" customHeight="1" x14ac:dyDescent="0.25">
      <c r="B16" s="30" t="s">
        <v>1</v>
      </c>
      <c r="C16" s="6"/>
      <c r="D16" s="14"/>
      <c r="E16" s="14"/>
      <c r="F16" s="6"/>
      <c r="G16" s="14"/>
      <c r="H16" s="14"/>
      <c r="I16" s="77"/>
      <c r="J16" s="78" t="str">
        <f t="shared" si="0"/>
        <v/>
      </c>
      <c r="L16" s="183"/>
      <c r="M16" s="183"/>
      <c r="N16" s="183"/>
      <c r="O16" s="183"/>
      <c r="P16" s="6"/>
      <c r="Q16" s="6"/>
      <c r="R16" s="104"/>
      <c r="W16" s="5"/>
    </row>
    <row r="17" spans="1:23" s="4" customFormat="1" ht="15" customHeight="1" x14ac:dyDescent="0.25">
      <c r="B17" s="30" t="s">
        <v>2</v>
      </c>
      <c r="C17" s="6"/>
      <c r="D17" s="14"/>
      <c r="E17" s="14"/>
      <c r="F17" s="6"/>
      <c r="G17" s="14"/>
      <c r="H17" s="14"/>
      <c r="I17" s="77"/>
      <c r="J17" s="78" t="str">
        <f t="shared" si="0"/>
        <v/>
      </c>
      <c r="L17" s="183"/>
      <c r="M17" s="183"/>
      <c r="N17" s="183"/>
      <c r="O17" s="183"/>
      <c r="P17" s="6" t="s">
        <v>60</v>
      </c>
      <c r="Q17" s="103"/>
      <c r="R17" s="104" t="s">
        <v>65</v>
      </c>
      <c r="W17" s="5"/>
    </row>
    <row r="18" spans="1:23" s="4" customFormat="1" ht="15" customHeight="1" x14ac:dyDescent="0.25">
      <c r="B18" s="30" t="s">
        <v>3</v>
      </c>
      <c r="C18" s="6"/>
      <c r="D18" s="14"/>
      <c r="E18" s="14"/>
      <c r="F18" s="6"/>
      <c r="G18" s="14"/>
      <c r="H18" s="14"/>
      <c r="I18" s="77"/>
      <c r="J18" s="78" t="str">
        <f t="shared" si="0"/>
        <v/>
      </c>
      <c r="R18" s="29"/>
      <c r="W18" s="5"/>
    </row>
    <row r="19" spans="1:23" s="4" customFormat="1" ht="15" customHeight="1" x14ac:dyDescent="0.25">
      <c r="B19" s="30" t="s">
        <v>4</v>
      </c>
      <c r="C19" s="6"/>
      <c r="D19" s="14"/>
      <c r="E19" s="14"/>
      <c r="F19" s="6"/>
      <c r="G19" s="14"/>
      <c r="H19" s="14"/>
      <c r="I19" s="77"/>
      <c r="J19" s="78" t="str">
        <f t="shared" si="0"/>
        <v/>
      </c>
      <c r="R19" s="29"/>
      <c r="W19" s="5"/>
    </row>
    <row r="20" spans="1:23" s="4" customFormat="1" ht="15" customHeight="1" x14ac:dyDescent="0.25">
      <c r="B20" s="30" t="s">
        <v>9</v>
      </c>
      <c r="C20" s="6"/>
      <c r="D20" s="14"/>
      <c r="E20" s="14"/>
      <c r="F20" s="6"/>
      <c r="G20" s="14"/>
      <c r="H20" s="14"/>
      <c r="I20" s="77"/>
      <c r="J20" s="78" t="str">
        <f t="shared" si="0"/>
        <v/>
      </c>
      <c r="R20" s="29"/>
      <c r="W20" s="5"/>
    </row>
    <row r="21" spans="1:23" s="4" customFormat="1" ht="15" customHeight="1" x14ac:dyDescent="0.25">
      <c r="B21" s="30" t="s">
        <v>16</v>
      </c>
      <c r="C21" s="6"/>
      <c r="D21" s="14"/>
      <c r="E21" s="14"/>
      <c r="F21" s="6"/>
      <c r="G21" s="14"/>
      <c r="H21" s="14"/>
      <c r="I21" s="77"/>
      <c r="J21" s="78" t="str">
        <f t="shared" si="0"/>
        <v/>
      </c>
      <c r="R21" s="29"/>
      <c r="W21" s="5"/>
    </row>
    <row r="22" spans="1:23" s="4" customFormat="1" ht="15" customHeight="1" x14ac:dyDescent="0.25">
      <c r="B22" s="31" t="s">
        <v>25</v>
      </c>
      <c r="C22" s="13"/>
      <c r="D22" s="15"/>
      <c r="E22" s="15"/>
      <c r="F22" s="15"/>
      <c r="G22" s="15"/>
      <c r="H22" s="15"/>
      <c r="I22" s="15"/>
      <c r="J22" s="15"/>
      <c r="K22" s="15"/>
      <c r="L22" s="16"/>
      <c r="M22" s="16"/>
      <c r="N22" s="17"/>
      <c r="O22" s="17"/>
      <c r="P22" s="17"/>
      <c r="Q22" s="18"/>
      <c r="R22" s="32"/>
      <c r="W22" s="5"/>
    </row>
    <row r="23" spans="1:23" s="4" customFormat="1" ht="15" customHeight="1" x14ac:dyDescent="0.25">
      <c r="B23" s="45" t="s">
        <v>17</v>
      </c>
      <c r="C23" s="46"/>
      <c r="D23" s="47"/>
      <c r="E23" s="47"/>
      <c r="F23" s="79"/>
      <c r="G23" s="79"/>
      <c r="H23" s="79"/>
      <c r="I23" s="162" t="s">
        <v>69</v>
      </c>
      <c r="J23" s="163"/>
      <c r="K23" s="163"/>
      <c r="L23" s="163"/>
      <c r="M23" s="163"/>
      <c r="N23" s="163"/>
      <c r="O23" s="163"/>
      <c r="P23" s="163"/>
      <c r="Q23" s="163"/>
      <c r="R23" s="29"/>
      <c r="W23" s="5"/>
    </row>
    <row r="24" spans="1:23" s="4" customFormat="1" ht="15" customHeight="1" x14ac:dyDescent="0.25">
      <c r="B24" s="169" t="s">
        <v>24</v>
      </c>
      <c r="C24" s="170"/>
      <c r="D24" s="170"/>
      <c r="E24" s="170"/>
      <c r="F24" s="79"/>
      <c r="G24" s="79"/>
      <c r="H24" s="79"/>
      <c r="I24" s="164"/>
      <c r="J24" s="164"/>
      <c r="K24" s="164"/>
      <c r="L24" s="164"/>
      <c r="M24" s="164"/>
      <c r="N24" s="164"/>
      <c r="O24" s="164"/>
      <c r="P24" s="164"/>
      <c r="Q24" s="164"/>
      <c r="R24" s="29"/>
      <c r="W24" s="5"/>
    </row>
    <row r="25" spans="1:23" s="4" customFormat="1" ht="15" customHeight="1" x14ac:dyDescent="0.25">
      <c r="B25" s="30"/>
      <c r="C25" s="6"/>
      <c r="D25" s="157" t="s">
        <v>58</v>
      </c>
      <c r="E25" s="158"/>
      <c r="F25" s="158"/>
      <c r="G25" s="158"/>
      <c r="H25" s="79"/>
      <c r="I25" s="164"/>
      <c r="J25" s="164"/>
      <c r="K25" s="164"/>
      <c r="L25" s="164"/>
      <c r="M25" s="164"/>
      <c r="N25" s="164"/>
      <c r="O25" s="164"/>
      <c r="P25" s="164"/>
      <c r="Q25" s="164"/>
      <c r="R25" s="29"/>
      <c r="W25" s="5"/>
    </row>
    <row r="26" spans="1:23" s="4" customFormat="1" ht="15" customHeight="1" x14ac:dyDescent="0.25">
      <c r="B26" s="30"/>
      <c r="C26" s="80"/>
      <c r="D26" s="158"/>
      <c r="E26" s="158"/>
      <c r="F26" s="158"/>
      <c r="G26" s="158"/>
      <c r="H26" s="77"/>
      <c r="I26" s="164"/>
      <c r="J26" s="164"/>
      <c r="K26" s="164"/>
      <c r="L26" s="164"/>
      <c r="M26" s="164"/>
      <c r="N26" s="164"/>
      <c r="O26" s="164"/>
      <c r="P26" s="164"/>
      <c r="Q26" s="164"/>
      <c r="R26" s="29"/>
      <c r="W26" s="5"/>
    </row>
    <row r="27" spans="1:23" s="4" customFormat="1" ht="17.25" customHeight="1" x14ac:dyDescent="0.25">
      <c r="B27" s="33"/>
      <c r="C27" s="6"/>
      <c r="D27" s="7"/>
      <c r="E27" s="7"/>
      <c r="F27" s="7"/>
      <c r="G27" s="7"/>
      <c r="H27" s="7"/>
      <c r="I27" s="7"/>
      <c r="J27" s="7"/>
      <c r="K27" s="7"/>
      <c r="L27" s="7"/>
      <c r="M27" s="7"/>
      <c r="N27" s="7"/>
      <c r="O27" s="7"/>
      <c r="P27" s="7"/>
      <c r="Q27" s="7"/>
      <c r="R27" s="34"/>
      <c r="W27" s="5"/>
    </row>
    <row r="28" spans="1:23" s="4" customFormat="1" ht="15" customHeight="1" x14ac:dyDescent="0.25">
      <c r="B28" s="128" t="s">
        <v>7</v>
      </c>
      <c r="C28" s="129"/>
      <c r="D28" s="149" t="s">
        <v>30</v>
      </c>
      <c r="E28" s="150"/>
      <c r="F28" s="150"/>
      <c r="G28" s="151"/>
      <c r="H28" s="146" t="s">
        <v>15</v>
      </c>
      <c r="I28" s="147" t="s">
        <v>40</v>
      </c>
      <c r="J28" s="140" t="s">
        <v>39</v>
      </c>
      <c r="K28" s="122" t="s">
        <v>41</v>
      </c>
      <c r="L28" s="119" t="s">
        <v>36</v>
      </c>
      <c r="M28" s="119" t="s">
        <v>29</v>
      </c>
      <c r="N28" s="122" t="s">
        <v>37</v>
      </c>
      <c r="O28" s="143" t="s">
        <v>38</v>
      </c>
      <c r="P28" s="143" t="s">
        <v>44</v>
      </c>
      <c r="Q28" s="175" t="s">
        <v>42</v>
      </c>
      <c r="R28" s="172" t="s">
        <v>19</v>
      </c>
      <c r="S28" s="81"/>
      <c r="T28" s="81"/>
      <c r="U28" s="81"/>
      <c r="V28" s="5"/>
    </row>
    <row r="29" spans="1:23" s="4" customFormat="1" ht="14.25" customHeight="1" x14ac:dyDescent="0.25">
      <c r="B29" s="130"/>
      <c r="C29" s="131"/>
      <c r="D29" s="138" t="s">
        <v>20</v>
      </c>
      <c r="E29" s="139"/>
      <c r="F29" s="139"/>
      <c r="G29" s="139"/>
      <c r="H29" s="146"/>
      <c r="I29" s="146"/>
      <c r="J29" s="141"/>
      <c r="K29" s="123"/>
      <c r="L29" s="120"/>
      <c r="M29" s="120"/>
      <c r="N29" s="123"/>
      <c r="O29" s="144"/>
      <c r="P29" s="144"/>
      <c r="Q29" s="176"/>
      <c r="R29" s="172"/>
      <c r="S29" s="81"/>
      <c r="T29" s="81"/>
      <c r="U29" s="81"/>
      <c r="V29" s="5"/>
    </row>
    <row r="30" spans="1:23" s="4" customFormat="1" ht="14.25" customHeight="1" x14ac:dyDescent="0.25">
      <c r="B30" s="132"/>
      <c r="C30" s="133"/>
      <c r="D30" s="67" t="s">
        <v>5</v>
      </c>
      <c r="E30" s="67" t="s">
        <v>6</v>
      </c>
      <c r="F30" s="68" t="s">
        <v>5</v>
      </c>
      <c r="G30" s="68" t="s">
        <v>6</v>
      </c>
      <c r="H30" s="138"/>
      <c r="I30" s="148"/>
      <c r="J30" s="142"/>
      <c r="K30" s="121"/>
      <c r="L30" s="121"/>
      <c r="M30" s="121"/>
      <c r="N30" s="121"/>
      <c r="O30" s="145"/>
      <c r="P30" s="145"/>
      <c r="Q30" s="177"/>
      <c r="R30" s="172"/>
      <c r="S30" s="81"/>
      <c r="T30" s="81"/>
      <c r="U30" s="81"/>
      <c r="V30" s="5"/>
    </row>
    <row r="31" spans="1:23" s="4" customFormat="1" ht="15" customHeight="1" x14ac:dyDescent="0.25">
      <c r="A31" s="82">
        <f t="shared" ref="A31:A61" si="1">IF(C31="","",(WEEKDAY(C31)))</f>
        <v>4</v>
      </c>
      <c r="B31" s="40" t="s">
        <v>48</v>
      </c>
      <c r="C31" s="44">
        <v>44013</v>
      </c>
      <c r="D31" s="14"/>
      <c r="E31" s="14"/>
      <c r="F31" s="14"/>
      <c r="G31" s="14"/>
      <c r="H31" s="84" t="str">
        <f>IF(D31&lt;&gt;"",((E31+(E31&lt;D31)-D31)+(G31+(G31&lt;F31)-F31))*24,IF(F31&lt;&gt;"",((E31+(E31&lt;D31)-D31)+(G31+(G31&lt;F31)-F31))*24,""))</f>
        <v/>
      </c>
      <c r="I31" s="39"/>
      <c r="J31" s="39"/>
      <c r="K31" s="39"/>
      <c r="L31" s="39"/>
      <c r="M31" s="39"/>
      <c r="N31" s="39"/>
      <c r="O31" s="39"/>
      <c r="P31" s="39"/>
      <c r="Q31" s="39"/>
      <c r="R31" s="85" t="str">
        <f t="shared" ref="R31:R61" si="2">IF(B31="Mo",$J$15,IF(B31="di",$J$16,IF(B31="mi",$J$17,IF(B31="do",$J$18,IF(B31="fr",$J$19,IF(B31="sa",$J$20,IF(B31="so",$J$21,IF(B31="",""))))))))</f>
        <v/>
      </c>
      <c r="S31" s="86"/>
      <c r="T31" s="86"/>
      <c r="U31" s="86"/>
      <c r="V31" s="5"/>
    </row>
    <row r="32" spans="1:23" s="4" customFormat="1" ht="15" customHeight="1" x14ac:dyDescent="0.25">
      <c r="A32" s="82">
        <f t="shared" si="1"/>
        <v>5</v>
      </c>
      <c r="B32" s="40" t="s">
        <v>49</v>
      </c>
      <c r="C32" s="44">
        <v>44014</v>
      </c>
      <c r="D32" s="14"/>
      <c r="E32" s="14"/>
      <c r="F32" s="14"/>
      <c r="G32" s="14"/>
      <c r="H32" s="84" t="str">
        <f t="shared" ref="H32:H61" si="3">IF(D32&lt;&gt;"",((E32+(E32&lt;D32)-D32)+(G32+(G32&lt;F32)-F32))*24,IF(F32&lt;&gt;"",((E32+(E32&lt;D32)-D32)+(G32+(G32&lt;F32)-F32))*24,""))</f>
        <v/>
      </c>
      <c r="I32" s="39"/>
      <c r="J32" s="39"/>
      <c r="K32" s="39"/>
      <c r="L32" s="39"/>
      <c r="M32" s="39"/>
      <c r="N32" s="39"/>
      <c r="O32" s="39"/>
      <c r="P32" s="39"/>
      <c r="Q32" s="39"/>
      <c r="R32" s="85" t="str">
        <f t="shared" si="2"/>
        <v/>
      </c>
      <c r="S32" s="86"/>
      <c r="T32" s="86"/>
      <c r="U32" s="86"/>
      <c r="V32" s="5"/>
    </row>
    <row r="33" spans="1:22" s="4" customFormat="1" ht="15" customHeight="1" x14ac:dyDescent="0.25">
      <c r="A33" s="82">
        <f t="shared" si="1"/>
        <v>6</v>
      </c>
      <c r="B33" s="40" t="s">
        <v>50</v>
      </c>
      <c r="C33" s="44">
        <v>44015</v>
      </c>
      <c r="D33" s="14"/>
      <c r="E33" s="14"/>
      <c r="F33" s="14"/>
      <c r="G33" s="14"/>
      <c r="H33" s="84" t="str">
        <f t="shared" si="3"/>
        <v/>
      </c>
      <c r="I33" s="39"/>
      <c r="J33" s="39"/>
      <c r="K33" s="39"/>
      <c r="L33" s="39"/>
      <c r="M33" s="39"/>
      <c r="N33" s="39"/>
      <c r="O33" s="39"/>
      <c r="P33" s="39"/>
      <c r="Q33" s="39"/>
      <c r="R33" s="85" t="str">
        <f t="shared" si="2"/>
        <v/>
      </c>
      <c r="S33" s="86"/>
      <c r="T33" s="86"/>
      <c r="U33" s="86"/>
    </row>
    <row r="34" spans="1:22" s="4" customFormat="1" ht="15" customHeight="1" x14ac:dyDescent="0.25">
      <c r="A34" s="82">
        <f t="shared" si="1"/>
        <v>7</v>
      </c>
      <c r="B34" s="87" t="s">
        <v>51</v>
      </c>
      <c r="C34" s="44">
        <v>44016</v>
      </c>
      <c r="D34" s="14"/>
      <c r="E34" s="14"/>
      <c r="F34" s="14"/>
      <c r="G34" s="14"/>
      <c r="H34" s="84" t="str">
        <f t="shared" si="3"/>
        <v/>
      </c>
      <c r="I34" s="39"/>
      <c r="J34" s="39"/>
      <c r="K34" s="39"/>
      <c r="L34" s="39"/>
      <c r="M34" s="39"/>
      <c r="N34" s="39"/>
      <c r="O34" s="39"/>
      <c r="P34" s="39"/>
      <c r="Q34" s="39"/>
      <c r="R34" s="85" t="str">
        <f t="shared" si="2"/>
        <v/>
      </c>
      <c r="S34" s="86"/>
      <c r="T34" s="86"/>
      <c r="U34" s="86"/>
    </row>
    <row r="35" spans="1:22" s="4" customFormat="1" ht="15" customHeight="1" x14ac:dyDescent="0.25">
      <c r="A35" s="82">
        <f t="shared" si="1"/>
        <v>1</v>
      </c>
      <c r="B35" s="87" t="s">
        <v>45</v>
      </c>
      <c r="C35" s="44">
        <v>44017</v>
      </c>
      <c r="D35" s="14"/>
      <c r="E35" s="14"/>
      <c r="F35" s="14"/>
      <c r="G35" s="14"/>
      <c r="H35" s="84" t="str">
        <f t="shared" si="3"/>
        <v/>
      </c>
      <c r="I35" s="39"/>
      <c r="J35" s="39"/>
      <c r="K35" s="39"/>
      <c r="L35" s="39"/>
      <c r="M35" s="39"/>
      <c r="N35" s="39"/>
      <c r="O35" s="39"/>
      <c r="P35" s="39"/>
      <c r="Q35" s="39"/>
      <c r="R35" s="85" t="str">
        <f t="shared" si="2"/>
        <v/>
      </c>
      <c r="S35" s="86"/>
      <c r="T35" s="86"/>
      <c r="U35" s="86"/>
    </row>
    <row r="36" spans="1:22" s="4" customFormat="1" ht="15" customHeight="1" x14ac:dyDescent="0.25">
      <c r="A36" s="82">
        <f t="shared" si="1"/>
        <v>2</v>
      </c>
      <c r="B36" s="40" t="s">
        <v>46</v>
      </c>
      <c r="C36" s="44">
        <v>44018</v>
      </c>
      <c r="D36" s="14"/>
      <c r="E36" s="14"/>
      <c r="F36" s="14"/>
      <c r="G36" s="14"/>
      <c r="H36" s="84" t="str">
        <f t="shared" si="3"/>
        <v/>
      </c>
      <c r="I36" s="39"/>
      <c r="J36" s="39"/>
      <c r="K36" s="39"/>
      <c r="L36" s="39"/>
      <c r="M36" s="39"/>
      <c r="N36" s="39"/>
      <c r="O36" s="39"/>
      <c r="P36" s="39"/>
      <c r="Q36" s="39"/>
      <c r="R36" s="85" t="str">
        <f t="shared" si="2"/>
        <v/>
      </c>
      <c r="S36" s="86"/>
      <c r="T36" s="86"/>
      <c r="U36" s="86"/>
    </row>
    <row r="37" spans="1:22" s="4" customFormat="1" ht="15" customHeight="1" x14ac:dyDescent="0.25">
      <c r="A37" s="82">
        <f t="shared" si="1"/>
        <v>3</v>
      </c>
      <c r="B37" s="40" t="s">
        <v>47</v>
      </c>
      <c r="C37" s="44">
        <v>44019</v>
      </c>
      <c r="D37" s="14"/>
      <c r="E37" s="14"/>
      <c r="F37" s="14"/>
      <c r="G37" s="14"/>
      <c r="H37" s="84" t="str">
        <f t="shared" si="3"/>
        <v/>
      </c>
      <c r="I37" s="39"/>
      <c r="J37" s="39"/>
      <c r="K37" s="39"/>
      <c r="L37" s="39"/>
      <c r="M37" s="39"/>
      <c r="N37" s="39"/>
      <c r="O37" s="39"/>
      <c r="P37" s="39"/>
      <c r="Q37" s="39"/>
      <c r="R37" s="85" t="str">
        <f t="shared" si="2"/>
        <v/>
      </c>
      <c r="S37" s="86"/>
      <c r="T37" s="86"/>
      <c r="U37" s="86"/>
      <c r="V37" s="5"/>
    </row>
    <row r="38" spans="1:22" s="4" customFormat="1" ht="15" customHeight="1" x14ac:dyDescent="0.25">
      <c r="A38" s="82">
        <f t="shared" si="1"/>
        <v>4</v>
      </c>
      <c r="B38" s="40" t="s">
        <v>48</v>
      </c>
      <c r="C38" s="44">
        <v>44020</v>
      </c>
      <c r="D38" s="14"/>
      <c r="E38" s="14"/>
      <c r="F38" s="14"/>
      <c r="G38" s="14"/>
      <c r="H38" s="84" t="str">
        <f t="shared" si="3"/>
        <v/>
      </c>
      <c r="I38" s="39"/>
      <c r="J38" s="39"/>
      <c r="K38" s="39"/>
      <c r="L38" s="39"/>
      <c r="M38" s="39"/>
      <c r="N38" s="39"/>
      <c r="O38" s="39"/>
      <c r="P38" s="39"/>
      <c r="Q38" s="39"/>
      <c r="R38" s="85" t="str">
        <f t="shared" si="2"/>
        <v/>
      </c>
      <c r="S38" s="86"/>
      <c r="T38" s="86"/>
      <c r="U38" s="86"/>
    </row>
    <row r="39" spans="1:22" s="4" customFormat="1" ht="15" customHeight="1" x14ac:dyDescent="0.25">
      <c r="A39" s="82">
        <f t="shared" si="1"/>
        <v>5</v>
      </c>
      <c r="B39" s="40" t="s">
        <v>49</v>
      </c>
      <c r="C39" s="44">
        <v>44021</v>
      </c>
      <c r="D39" s="14"/>
      <c r="E39" s="14"/>
      <c r="F39" s="14"/>
      <c r="G39" s="14"/>
      <c r="H39" s="84" t="str">
        <f t="shared" si="3"/>
        <v/>
      </c>
      <c r="I39" s="39"/>
      <c r="J39" s="39"/>
      <c r="K39" s="39"/>
      <c r="L39" s="39"/>
      <c r="M39" s="39"/>
      <c r="N39" s="39"/>
      <c r="O39" s="39"/>
      <c r="P39" s="39"/>
      <c r="Q39" s="39"/>
      <c r="R39" s="85" t="str">
        <f t="shared" si="2"/>
        <v/>
      </c>
      <c r="S39" s="86"/>
      <c r="T39" s="86"/>
      <c r="U39" s="86"/>
    </row>
    <row r="40" spans="1:22" s="4" customFormat="1" ht="15" customHeight="1" x14ac:dyDescent="0.25">
      <c r="A40" s="82">
        <f t="shared" si="1"/>
        <v>6</v>
      </c>
      <c r="B40" s="40" t="s">
        <v>50</v>
      </c>
      <c r="C40" s="44">
        <v>44022</v>
      </c>
      <c r="D40" s="14"/>
      <c r="E40" s="14"/>
      <c r="F40" s="14"/>
      <c r="G40" s="14"/>
      <c r="H40" s="84" t="str">
        <f t="shared" si="3"/>
        <v/>
      </c>
      <c r="I40" s="39"/>
      <c r="J40" s="39"/>
      <c r="K40" s="39"/>
      <c r="L40" s="39"/>
      <c r="M40" s="39"/>
      <c r="N40" s="39"/>
      <c r="O40" s="39"/>
      <c r="P40" s="39"/>
      <c r="Q40" s="39"/>
      <c r="R40" s="85" t="str">
        <f t="shared" si="2"/>
        <v/>
      </c>
      <c r="S40" s="86"/>
      <c r="T40" s="86"/>
      <c r="U40" s="86"/>
    </row>
    <row r="41" spans="1:22" s="4" customFormat="1" ht="15" customHeight="1" x14ac:dyDescent="0.25">
      <c r="A41" s="82">
        <f t="shared" si="1"/>
        <v>7</v>
      </c>
      <c r="B41" s="87" t="s">
        <v>51</v>
      </c>
      <c r="C41" s="44">
        <v>44023</v>
      </c>
      <c r="D41" s="14"/>
      <c r="E41" s="14"/>
      <c r="F41" s="14"/>
      <c r="G41" s="14"/>
      <c r="H41" s="84" t="str">
        <f t="shared" si="3"/>
        <v/>
      </c>
      <c r="I41" s="39"/>
      <c r="J41" s="39"/>
      <c r="K41" s="39"/>
      <c r="L41" s="39"/>
      <c r="M41" s="39"/>
      <c r="N41" s="39"/>
      <c r="O41" s="39"/>
      <c r="P41" s="39"/>
      <c r="Q41" s="39"/>
      <c r="R41" s="85" t="str">
        <f t="shared" si="2"/>
        <v/>
      </c>
      <c r="S41" s="86"/>
      <c r="T41" s="86"/>
      <c r="U41" s="86"/>
    </row>
    <row r="42" spans="1:22" s="4" customFormat="1" ht="15" customHeight="1" x14ac:dyDescent="0.25">
      <c r="A42" s="82">
        <f t="shared" si="1"/>
        <v>1</v>
      </c>
      <c r="B42" s="87" t="s">
        <v>45</v>
      </c>
      <c r="C42" s="44">
        <v>44024</v>
      </c>
      <c r="D42" s="14"/>
      <c r="E42" s="14"/>
      <c r="F42" s="14"/>
      <c r="G42" s="14"/>
      <c r="H42" s="84" t="str">
        <f t="shared" si="3"/>
        <v/>
      </c>
      <c r="I42" s="39"/>
      <c r="J42" s="39"/>
      <c r="K42" s="39"/>
      <c r="L42" s="39"/>
      <c r="M42" s="39"/>
      <c r="N42" s="39"/>
      <c r="O42" s="39"/>
      <c r="P42" s="39"/>
      <c r="Q42" s="39"/>
      <c r="R42" s="85" t="str">
        <f t="shared" si="2"/>
        <v/>
      </c>
      <c r="S42" s="86"/>
      <c r="T42" s="86"/>
      <c r="U42" s="86"/>
    </row>
    <row r="43" spans="1:22" s="4" customFormat="1" ht="15" customHeight="1" x14ac:dyDescent="0.25">
      <c r="A43" s="82">
        <f t="shared" si="1"/>
        <v>2</v>
      </c>
      <c r="B43" s="40" t="s">
        <v>46</v>
      </c>
      <c r="C43" s="44">
        <v>44025</v>
      </c>
      <c r="D43" s="14"/>
      <c r="E43" s="14"/>
      <c r="F43" s="14"/>
      <c r="G43" s="14"/>
      <c r="H43" s="84" t="str">
        <f t="shared" si="3"/>
        <v/>
      </c>
      <c r="I43" s="39"/>
      <c r="J43" s="39"/>
      <c r="K43" s="39"/>
      <c r="L43" s="39"/>
      <c r="M43" s="39"/>
      <c r="N43" s="39"/>
      <c r="O43" s="39"/>
      <c r="P43" s="39"/>
      <c r="Q43" s="39"/>
      <c r="R43" s="85" t="str">
        <f t="shared" si="2"/>
        <v/>
      </c>
      <c r="S43" s="86"/>
      <c r="T43" s="86"/>
      <c r="U43" s="86"/>
    </row>
    <row r="44" spans="1:22" s="4" customFormat="1" ht="15" customHeight="1" x14ac:dyDescent="0.25">
      <c r="A44" s="82">
        <f t="shared" si="1"/>
        <v>3</v>
      </c>
      <c r="B44" s="40" t="s">
        <v>47</v>
      </c>
      <c r="C44" s="44">
        <v>44026</v>
      </c>
      <c r="D44" s="14"/>
      <c r="E44" s="14"/>
      <c r="F44" s="14"/>
      <c r="G44" s="14"/>
      <c r="H44" s="84" t="str">
        <f t="shared" si="3"/>
        <v/>
      </c>
      <c r="I44" s="39"/>
      <c r="J44" s="39"/>
      <c r="K44" s="39"/>
      <c r="L44" s="39"/>
      <c r="M44" s="39"/>
      <c r="N44" s="39"/>
      <c r="O44" s="39"/>
      <c r="P44" s="39"/>
      <c r="Q44" s="39"/>
      <c r="R44" s="85" t="str">
        <f t="shared" si="2"/>
        <v/>
      </c>
      <c r="S44" s="86"/>
      <c r="T44" s="86"/>
      <c r="U44" s="86"/>
    </row>
    <row r="45" spans="1:22" s="4" customFormat="1" ht="15" customHeight="1" x14ac:dyDescent="0.25">
      <c r="A45" s="82">
        <f t="shared" si="1"/>
        <v>4</v>
      </c>
      <c r="B45" s="40" t="s">
        <v>48</v>
      </c>
      <c r="C45" s="44">
        <v>44027</v>
      </c>
      <c r="D45" s="14"/>
      <c r="E45" s="14"/>
      <c r="F45" s="14"/>
      <c r="G45" s="14"/>
      <c r="H45" s="84" t="str">
        <f t="shared" si="3"/>
        <v/>
      </c>
      <c r="I45" s="39"/>
      <c r="J45" s="39"/>
      <c r="K45" s="39"/>
      <c r="L45" s="39"/>
      <c r="M45" s="39"/>
      <c r="N45" s="39"/>
      <c r="O45" s="39"/>
      <c r="P45" s="39"/>
      <c r="Q45" s="39"/>
      <c r="R45" s="85" t="str">
        <f t="shared" si="2"/>
        <v/>
      </c>
      <c r="S45" s="86"/>
      <c r="T45" s="86"/>
      <c r="U45" s="86"/>
    </row>
    <row r="46" spans="1:22" s="4" customFormat="1" ht="15" customHeight="1" x14ac:dyDescent="0.25">
      <c r="A46" s="82">
        <f t="shared" si="1"/>
        <v>5</v>
      </c>
      <c r="B46" s="40" t="s">
        <v>49</v>
      </c>
      <c r="C46" s="44">
        <v>44028</v>
      </c>
      <c r="D46" s="14"/>
      <c r="E46" s="14"/>
      <c r="F46" s="14"/>
      <c r="G46" s="14"/>
      <c r="H46" s="84" t="str">
        <f t="shared" si="3"/>
        <v/>
      </c>
      <c r="I46" s="39"/>
      <c r="J46" s="39"/>
      <c r="K46" s="39"/>
      <c r="L46" s="39"/>
      <c r="M46" s="39"/>
      <c r="N46" s="39"/>
      <c r="O46" s="39"/>
      <c r="P46" s="39"/>
      <c r="Q46" s="39"/>
      <c r="R46" s="85" t="str">
        <f t="shared" si="2"/>
        <v/>
      </c>
      <c r="S46" s="86"/>
      <c r="T46" s="86"/>
      <c r="U46" s="86"/>
    </row>
    <row r="47" spans="1:22" s="4" customFormat="1" ht="15" customHeight="1" x14ac:dyDescent="0.25">
      <c r="A47" s="82">
        <f t="shared" si="1"/>
        <v>6</v>
      </c>
      <c r="B47" s="40" t="s">
        <v>50</v>
      </c>
      <c r="C47" s="44">
        <v>44029</v>
      </c>
      <c r="D47" s="14"/>
      <c r="E47" s="14"/>
      <c r="F47" s="14"/>
      <c r="G47" s="14"/>
      <c r="H47" s="84" t="str">
        <f t="shared" si="3"/>
        <v/>
      </c>
      <c r="I47" s="39"/>
      <c r="J47" s="39"/>
      <c r="K47" s="39"/>
      <c r="L47" s="39"/>
      <c r="M47" s="39"/>
      <c r="N47" s="39"/>
      <c r="O47" s="39"/>
      <c r="P47" s="39"/>
      <c r="Q47" s="39"/>
      <c r="R47" s="85" t="str">
        <f t="shared" si="2"/>
        <v/>
      </c>
      <c r="S47" s="86"/>
      <c r="T47" s="86"/>
      <c r="U47" s="86"/>
    </row>
    <row r="48" spans="1:22" s="4" customFormat="1" ht="15" customHeight="1" x14ac:dyDescent="0.25">
      <c r="A48" s="82">
        <f t="shared" si="1"/>
        <v>7</v>
      </c>
      <c r="B48" s="87" t="s">
        <v>51</v>
      </c>
      <c r="C48" s="44">
        <v>44030</v>
      </c>
      <c r="D48" s="14"/>
      <c r="E48" s="14"/>
      <c r="F48" s="14"/>
      <c r="G48" s="14"/>
      <c r="H48" s="84" t="str">
        <f t="shared" si="3"/>
        <v/>
      </c>
      <c r="I48" s="39"/>
      <c r="J48" s="39"/>
      <c r="K48" s="39"/>
      <c r="L48" s="39"/>
      <c r="M48" s="39"/>
      <c r="N48" s="39"/>
      <c r="O48" s="39"/>
      <c r="P48" s="39"/>
      <c r="Q48" s="39"/>
      <c r="R48" s="85" t="str">
        <f t="shared" si="2"/>
        <v/>
      </c>
      <c r="S48" s="86"/>
      <c r="T48" s="86"/>
      <c r="U48" s="86"/>
    </row>
    <row r="49" spans="1:22" s="6" customFormat="1" ht="15" customHeight="1" x14ac:dyDescent="0.25">
      <c r="A49" s="82">
        <f t="shared" si="1"/>
        <v>1</v>
      </c>
      <c r="B49" s="87" t="s">
        <v>45</v>
      </c>
      <c r="C49" s="44">
        <v>44031</v>
      </c>
      <c r="D49" s="14"/>
      <c r="E49" s="14"/>
      <c r="F49" s="14"/>
      <c r="G49" s="14"/>
      <c r="H49" s="84" t="str">
        <f t="shared" si="3"/>
        <v/>
      </c>
      <c r="I49" s="39"/>
      <c r="J49" s="39"/>
      <c r="K49" s="39"/>
      <c r="L49" s="39"/>
      <c r="M49" s="39"/>
      <c r="N49" s="39"/>
      <c r="O49" s="39"/>
      <c r="P49" s="39"/>
      <c r="Q49" s="39"/>
      <c r="R49" s="85" t="str">
        <f t="shared" si="2"/>
        <v/>
      </c>
      <c r="S49" s="86"/>
      <c r="T49" s="86"/>
      <c r="U49" s="86"/>
    </row>
    <row r="50" spans="1:22" s="4" customFormat="1" ht="15" customHeight="1" x14ac:dyDescent="0.25">
      <c r="A50" s="82">
        <f t="shared" si="1"/>
        <v>2</v>
      </c>
      <c r="B50" s="40" t="s">
        <v>46</v>
      </c>
      <c r="C50" s="44">
        <v>44032</v>
      </c>
      <c r="D50" s="14"/>
      <c r="E50" s="14"/>
      <c r="F50" s="14"/>
      <c r="G50" s="14"/>
      <c r="H50" s="84" t="str">
        <f t="shared" si="3"/>
        <v/>
      </c>
      <c r="I50" s="39"/>
      <c r="J50" s="39"/>
      <c r="K50" s="39"/>
      <c r="L50" s="39"/>
      <c r="M50" s="39"/>
      <c r="N50" s="39"/>
      <c r="O50" s="39"/>
      <c r="P50" s="39"/>
      <c r="Q50" s="39"/>
      <c r="R50" s="85" t="str">
        <f t="shared" si="2"/>
        <v/>
      </c>
      <c r="S50" s="86"/>
      <c r="T50" s="86"/>
      <c r="U50" s="86"/>
    </row>
    <row r="51" spans="1:22" s="4" customFormat="1" ht="15" customHeight="1" x14ac:dyDescent="0.25">
      <c r="A51" s="82">
        <f t="shared" si="1"/>
        <v>3</v>
      </c>
      <c r="B51" s="40" t="s">
        <v>47</v>
      </c>
      <c r="C51" s="44">
        <v>44033</v>
      </c>
      <c r="D51" s="14"/>
      <c r="E51" s="14"/>
      <c r="F51" s="14"/>
      <c r="G51" s="14"/>
      <c r="H51" s="84" t="str">
        <f t="shared" si="3"/>
        <v/>
      </c>
      <c r="I51" s="39"/>
      <c r="J51" s="39"/>
      <c r="K51" s="39"/>
      <c r="L51" s="39"/>
      <c r="M51" s="39"/>
      <c r="N51" s="39"/>
      <c r="O51" s="39"/>
      <c r="P51" s="39"/>
      <c r="Q51" s="39"/>
      <c r="R51" s="85" t="str">
        <f t="shared" si="2"/>
        <v/>
      </c>
      <c r="S51" s="86"/>
      <c r="T51" s="86"/>
      <c r="U51" s="86"/>
    </row>
    <row r="52" spans="1:22" s="4" customFormat="1" ht="15" customHeight="1" x14ac:dyDescent="0.25">
      <c r="A52" s="82">
        <f t="shared" si="1"/>
        <v>4</v>
      </c>
      <c r="B52" s="40" t="s">
        <v>48</v>
      </c>
      <c r="C52" s="44">
        <v>44034</v>
      </c>
      <c r="D52" s="14"/>
      <c r="E52" s="14"/>
      <c r="F52" s="14"/>
      <c r="G52" s="14"/>
      <c r="H52" s="84" t="str">
        <f t="shared" si="3"/>
        <v/>
      </c>
      <c r="I52" s="39"/>
      <c r="J52" s="39"/>
      <c r="K52" s="39"/>
      <c r="L52" s="39"/>
      <c r="M52" s="39"/>
      <c r="N52" s="39"/>
      <c r="O52" s="39"/>
      <c r="P52" s="39"/>
      <c r="Q52" s="39"/>
      <c r="R52" s="85" t="str">
        <f t="shared" si="2"/>
        <v/>
      </c>
      <c r="S52" s="86"/>
      <c r="T52" s="86"/>
      <c r="U52" s="86"/>
    </row>
    <row r="53" spans="1:22" s="4" customFormat="1" ht="15" customHeight="1" x14ac:dyDescent="0.25">
      <c r="A53" s="82">
        <f t="shared" si="1"/>
        <v>5</v>
      </c>
      <c r="B53" s="40" t="s">
        <v>49</v>
      </c>
      <c r="C53" s="44">
        <v>44035</v>
      </c>
      <c r="D53" s="14"/>
      <c r="E53" s="14"/>
      <c r="F53" s="14"/>
      <c r="G53" s="14"/>
      <c r="H53" s="84" t="str">
        <f t="shared" si="3"/>
        <v/>
      </c>
      <c r="I53" s="39"/>
      <c r="J53" s="39"/>
      <c r="K53" s="39"/>
      <c r="L53" s="39"/>
      <c r="M53" s="39"/>
      <c r="N53" s="39"/>
      <c r="O53" s="39"/>
      <c r="P53" s="39"/>
      <c r="Q53" s="39"/>
      <c r="R53" s="85" t="str">
        <f t="shared" si="2"/>
        <v/>
      </c>
      <c r="S53" s="86"/>
      <c r="T53" s="86"/>
      <c r="U53" s="86"/>
    </row>
    <row r="54" spans="1:22" s="4" customFormat="1" ht="15" customHeight="1" x14ac:dyDescent="0.25">
      <c r="A54" s="82">
        <f t="shared" si="1"/>
        <v>6</v>
      </c>
      <c r="B54" s="40" t="s">
        <v>50</v>
      </c>
      <c r="C54" s="44">
        <v>44036</v>
      </c>
      <c r="D54" s="14"/>
      <c r="E54" s="14"/>
      <c r="F54" s="14"/>
      <c r="G54" s="14"/>
      <c r="H54" s="84" t="str">
        <f t="shared" si="3"/>
        <v/>
      </c>
      <c r="I54" s="39"/>
      <c r="J54" s="39"/>
      <c r="K54" s="39"/>
      <c r="L54" s="39"/>
      <c r="M54" s="39"/>
      <c r="N54" s="39"/>
      <c r="O54" s="39"/>
      <c r="P54" s="39"/>
      <c r="Q54" s="39"/>
      <c r="R54" s="85" t="str">
        <f t="shared" si="2"/>
        <v/>
      </c>
      <c r="S54" s="86"/>
      <c r="T54" s="86"/>
      <c r="U54" s="86"/>
    </row>
    <row r="55" spans="1:22" s="4" customFormat="1" ht="15" customHeight="1" x14ac:dyDescent="0.25">
      <c r="A55" s="82">
        <f t="shared" si="1"/>
        <v>7</v>
      </c>
      <c r="B55" s="87" t="s">
        <v>51</v>
      </c>
      <c r="C55" s="44">
        <v>44037</v>
      </c>
      <c r="D55" s="14"/>
      <c r="E55" s="14"/>
      <c r="F55" s="14"/>
      <c r="G55" s="14"/>
      <c r="H55" s="84" t="str">
        <f t="shared" si="3"/>
        <v/>
      </c>
      <c r="I55" s="39"/>
      <c r="J55" s="39"/>
      <c r="K55" s="39"/>
      <c r="L55" s="39"/>
      <c r="M55" s="39"/>
      <c r="N55" s="39"/>
      <c r="O55" s="39"/>
      <c r="P55" s="39"/>
      <c r="Q55" s="39"/>
      <c r="R55" s="85" t="str">
        <f t="shared" si="2"/>
        <v/>
      </c>
      <c r="S55" s="86"/>
      <c r="T55" s="86"/>
      <c r="U55" s="86"/>
    </row>
    <row r="56" spans="1:22" s="4" customFormat="1" ht="15" customHeight="1" x14ac:dyDescent="0.25">
      <c r="A56" s="82">
        <f t="shared" si="1"/>
        <v>1</v>
      </c>
      <c r="B56" s="87" t="s">
        <v>45</v>
      </c>
      <c r="C56" s="44">
        <v>44038</v>
      </c>
      <c r="D56" s="14"/>
      <c r="E56" s="14"/>
      <c r="F56" s="14"/>
      <c r="G56" s="14"/>
      <c r="H56" s="84" t="str">
        <f t="shared" si="3"/>
        <v/>
      </c>
      <c r="I56" s="39"/>
      <c r="J56" s="39"/>
      <c r="K56" s="39"/>
      <c r="L56" s="39"/>
      <c r="M56" s="39"/>
      <c r="N56" s="39"/>
      <c r="O56" s="39"/>
      <c r="P56" s="39"/>
      <c r="Q56" s="39"/>
      <c r="R56" s="85" t="str">
        <f t="shared" si="2"/>
        <v/>
      </c>
      <c r="S56" s="86"/>
      <c r="T56" s="86"/>
      <c r="U56" s="86"/>
    </row>
    <row r="57" spans="1:22" s="4" customFormat="1" ht="15" customHeight="1" x14ac:dyDescent="0.25">
      <c r="A57" s="82">
        <f t="shared" si="1"/>
        <v>2</v>
      </c>
      <c r="B57" s="40" t="s">
        <v>46</v>
      </c>
      <c r="C57" s="44">
        <v>44039</v>
      </c>
      <c r="D57" s="14"/>
      <c r="E57" s="14"/>
      <c r="F57" s="14"/>
      <c r="G57" s="14"/>
      <c r="H57" s="84" t="str">
        <f t="shared" si="3"/>
        <v/>
      </c>
      <c r="I57" s="39"/>
      <c r="J57" s="39"/>
      <c r="K57" s="39"/>
      <c r="L57" s="39"/>
      <c r="M57" s="39"/>
      <c r="N57" s="39"/>
      <c r="O57" s="39"/>
      <c r="P57" s="39"/>
      <c r="Q57" s="39"/>
      <c r="R57" s="85" t="str">
        <f t="shared" si="2"/>
        <v/>
      </c>
      <c r="S57" s="86"/>
      <c r="T57" s="86"/>
      <c r="U57" s="86"/>
    </row>
    <row r="58" spans="1:22" s="4" customFormat="1" ht="15" customHeight="1" x14ac:dyDescent="0.25">
      <c r="A58" s="82">
        <f t="shared" si="1"/>
        <v>3</v>
      </c>
      <c r="B58" s="40" t="s">
        <v>47</v>
      </c>
      <c r="C58" s="44">
        <v>44040</v>
      </c>
      <c r="D58" s="14"/>
      <c r="E58" s="14"/>
      <c r="F58" s="14"/>
      <c r="G58" s="14"/>
      <c r="H58" s="84" t="str">
        <f t="shared" si="3"/>
        <v/>
      </c>
      <c r="I58" s="39"/>
      <c r="J58" s="39"/>
      <c r="K58" s="39"/>
      <c r="L58" s="39"/>
      <c r="M58" s="39"/>
      <c r="N58" s="39"/>
      <c r="O58" s="39"/>
      <c r="P58" s="39"/>
      <c r="Q58" s="39"/>
      <c r="R58" s="85" t="str">
        <f t="shared" si="2"/>
        <v/>
      </c>
      <c r="S58" s="86"/>
      <c r="T58" s="86"/>
      <c r="U58" s="86"/>
    </row>
    <row r="59" spans="1:22" s="4" customFormat="1" ht="15" customHeight="1" x14ac:dyDescent="0.25">
      <c r="A59" s="82">
        <f t="shared" si="1"/>
        <v>4</v>
      </c>
      <c r="B59" s="40" t="s">
        <v>48</v>
      </c>
      <c r="C59" s="44">
        <v>44041</v>
      </c>
      <c r="D59" s="14"/>
      <c r="E59" s="14"/>
      <c r="F59" s="14"/>
      <c r="G59" s="14"/>
      <c r="H59" s="84" t="str">
        <f t="shared" si="3"/>
        <v/>
      </c>
      <c r="I59" s="39"/>
      <c r="J59" s="39"/>
      <c r="K59" s="39"/>
      <c r="L59" s="39"/>
      <c r="M59" s="39"/>
      <c r="N59" s="39"/>
      <c r="O59" s="39"/>
      <c r="P59" s="39"/>
      <c r="Q59" s="39"/>
      <c r="R59" s="85" t="str">
        <f t="shared" si="2"/>
        <v/>
      </c>
      <c r="S59" s="86"/>
      <c r="T59" s="86"/>
      <c r="U59" s="86"/>
    </row>
    <row r="60" spans="1:22" s="4" customFormat="1" ht="15" customHeight="1" x14ac:dyDescent="0.25">
      <c r="A60" s="82">
        <f t="shared" si="1"/>
        <v>5</v>
      </c>
      <c r="B60" s="40" t="s">
        <v>49</v>
      </c>
      <c r="C60" s="44">
        <v>44042</v>
      </c>
      <c r="D60" s="14"/>
      <c r="E60" s="14"/>
      <c r="F60" s="14"/>
      <c r="G60" s="14"/>
      <c r="H60" s="84" t="str">
        <f t="shared" si="3"/>
        <v/>
      </c>
      <c r="I60" s="39"/>
      <c r="J60" s="39"/>
      <c r="K60" s="39"/>
      <c r="L60" s="39"/>
      <c r="M60" s="39"/>
      <c r="N60" s="39"/>
      <c r="O60" s="39"/>
      <c r="P60" s="39"/>
      <c r="Q60" s="39"/>
      <c r="R60" s="85" t="str">
        <f t="shared" si="2"/>
        <v/>
      </c>
      <c r="S60" s="86"/>
      <c r="T60" s="86"/>
      <c r="U60" s="86"/>
    </row>
    <row r="61" spans="1:22" s="4" customFormat="1" ht="15" customHeight="1" x14ac:dyDescent="0.25">
      <c r="A61" s="82">
        <f t="shared" si="1"/>
        <v>6</v>
      </c>
      <c r="B61" s="40" t="s">
        <v>50</v>
      </c>
      <c r="C61" s="44">
        <v>44043</v>
      </c>
      <c r="D61" s="14"/>
      <c r="E61" s="14"/>
      <c r="F61" s="14"/>
      <c r="G61" s="14"/>
      <c r="H61" s="84" t="str">
        <f t="shared" si="3"/>
        <v/>
      </c>
      <c r="I61" s="39"/>
      <c r="J61" s="39"/>
      <c r="K61" s="39"/>
      <c r="L61" s="39"/>
      <c r="M61" s="39"/>
      <c r="N61" s="39"/>
      <c r="O61" s="39"/>
      <c r="P61" s="39"/>
      <c r="Q61" s="39"/>
      <c r="R61" s="85" t="str">
        <f t="shared" si="2"/>
        <v/>
      </c>
      <c r="S61" s="86"/>
      <c r="T61" s="86"/>
      <c r="U61" s="86"/>
    </row>
    <row r="62" spans="1:22" s="4" customFormat="1" ht="15" customHeight="1" x14ac:dyDescent="0.25">
      <c r="B62" s="126" t="s">
        <v>10</v>
      </c>
      <c r="C62" s="127"/>
      <c r="D62" s="127"/>
      <c r="E62" s="127"/>
      <c r="F62" s="127"/>
      <c r="G62" s="127"/>
      <c r="H62" s="88">
        <f>SUM(H31:H61)</f>
        <v>0</v>
      </c>
      <c r="I62" s="88">
        <f t="shared" ref="I62:Q62" si="4">SUM(I31:I61)</f>
        <v>0</v>
      </c>
      <c r="J62" s="88">
        <f t="shared" si="4"/>
        <v>0</v>
      </c>
      <c r="K62" s="88">
        <f t="shared" si="4"/>
        <v>0</v>
      </c>
      <c r="L62" s="88">
        <f t="shared" si="4"/>
        <v>0</v>
      </c>
      <c r="M62" s="88">
        <f t="shared" si="4"/>
        <v>0</v>
      </c>
      <c r="N62" s="88">
        <f t="shared" si="4"/>
        <v>0</v>
      </c>
      <c r="O62" s="88">
        <f t="shared" si="4"/>
        <v>0</v>
      </c>
      <c r="P62" s="88">
        <f t="shared" si="4"/>
        <v>0</v>
      </c>
      <c r="Q62" s="88">
        <f t="shared" si="4"/>
        <v>0</v>
      </c>
      <c r="R62" s="89">
        <f>SUM(R31:R61)</f>
        <v>0</v>
      </c>
      <c r="S62" s="8"/>
      <c r="T62" s="8"/>
      <c r="U62" s="8"/>
      <c r="V62" s="8"/>
    </row>
    <row r="63" spans="1:22" s="4" customFormat="1" ht="15" customHeight="1" x14ac:dyDescent="0.25">
      <c r="B63" s="69"/>
      <c r="C63" s="90"/>
      <c r="D63" s="90"/>
      <c r="E63" s="90"/>
      <c r="F63" s="90"/>
      <c r="G63" s="90"/>
      <c r="H63" s="91"/>
      <c r="I63" s="91"/>
      <c r="J63" s="91"/>
      <c r="K63" s="91"/>
      <c r="L63" s="91"/>
      <c r="M63" s="91"/>
      <c r="N63" s="91"/>
      <c r="O63" s="91"/>
      <c r="P63" s="91"/>
      <c r="Q63" s="91"/>
      <c r="R63" s="35"/>
      <c r="S63" s="8"/>
      <c r="T63" s="8"/>
      <c r="U63" s="8"/>
      <c r="V63" s="8"/>
    </row>
    <row r="64" spans="1:22" s="4" customFormat="1" ht="13.5" customHeight="1" x14ac:dyDescent="0.25">
      <c r="B64" s="134" t="s">
        <v>56</v>
      </c>
      <c r="C64" s="135"/>
      <c r="D64" s="135"/>
      <c r="E64" s="135"/>
      <c r="F64" s="135"/>
      <c r="G64" s="135"/>
      <c r="H64" s="92"/>
      <c r="I64" s="91"/>
      <c r="J64" s="91"/>
      <c r="K64" s="91"/>
      <c r="L64" s="91"/>
      <c r="M64" s="91"/>
      <c r="N64" s="91"/>
      <c r="O64" s="91"/>
      <c r="P64" s="91"/>
      <c r="Q64" s="91">
        <f>IF(Q17="",SUM(R31:R61),IF(Q17=31,SUM(R31:R61),IF(Q17=30,SUM(R31:R60),IF(Q17=29,SUM(R31:R59),IF(Q17=28,SUM(R31:R58),IF(Q17=27,SUM(R31:R57),IF(Q17=26,SUM(R31:R56),IF(Q17=25,SUM(R31:R55),IF(Q17=24,SUM(R31:R54),IF(Q17=23,SUM(R31:R53),IF(Q17=22,SUM(R31:R52),IF(Q17=21,SUM(R31:R51),IF(Q17=20,SUM(R31:R50),IF(Q17=19,SUM(R31:R49),IF(Q17=18,SUM(R31:R48),IF(Q17=17,SUM(R31:R47),IF(Q17=16,SUM(R31:R46),IF(Q17=15,SUM(R31:R45),IF(Q17=14,SUM(R31:R44),IF(Q17=13,SUM(R31:R43),IF(Q17=12,SUM(R31:R42),IF(Q17=11,SUM(R31:R41),IF(Q17=10,SUM(R31:R40),IF(Q17=9,SUM(R31:R39),IF(Q17=8,SUM(R31:R38),IF(Q17=7,SUM(R31:R37),IF(Q17=6,SUM(R31:R36),IF(Q17=5,SUM(R31:R35),IF(Q17=4,SUM(R31:R34),IF(Q17=3,SUM(R31:R33),IF(Q17=2,SUM(R31:R32),IF(Q17=1,SUM(R31:R31),SUM(R31:R61)))))))))))))))))))))))))))))))))</f>
        <v>0</v>
      </c>
      <c r="R64" s="35"/>
      <c r="S64" s="8"/>
      <c r="T64" s="8"/>
      <c r="U64" s="8"/>
      <c r="V64" s="8"/>
    </row>
    <row r="65" spans="2:22" s="4" customFormat="1" ht="13.5" customHeight="1" x14ac:dyDescent="0.25">
      <c r="B65" s="154" t="s">
        <v>57</v>
      </c>
      <c r="C65" s="155"/>
      <c r="D65" s="155"/>
      <c r="E65" s="155"/>
      <c r="F65" s="155"/>
      <c r="G65" s="155"/>
      <c r="H65" s="156"/>
      <c r="I65" s="156"/>
      <c r="J65" s="156"/>
      <c r="K65" s="156"/>
      <c r="L65" s="91"/>
      <c r="M65" s="91"/>
      <c r="N65" s="91"/>
      <c r="O65" s="91"/>
      <c r="P65" s="91"/>
      <c r="Q65" s="91">
        <f>Q64-K62</f>
        <v>0</v>
      </c>
      <c r="R65" s="35"/>
      <c r="S65" s="8"/>
      <c r="T65" s="8"/>
      <c r="U65" s="8"/>
      <c r="V65" s="8"/>
    </row>
    <row r="66" spans="2:22" s="4" customFormat="1" ht="15" customHeight="1" x14ac:dyDescent="0.25">
      <c r="B66" s="124" t="s">
        <v>52</v>
      </c>
      <c r="C66" s="125"/>
      <c r="D66" s="125"/>
      <c r="E66" s="125"/>
      <c r="F66" s="125"/>
      <c r="G66" s="125"/>
      <c r="H66" s="12"/>
      <c r="I66" s="10"/>
      <c r="J66" s="10"/>
      <c r="K66" s="10"/>
      <c r="L66" s="10"/>
      <c r="M66" s="10"/>
      <c r="N66" s="10"/>
      <c r="O66" s="10"/>
      <c r="P66" s="10"/>
      <c r="Q66" s="93">
        <f>H62+I62+J62+L62+M62+N62+O62+P62+Q62</f>
        <v>0</v>
      </c>
      <c r="R66" s="36"/>
    </row>
    <row r="67" spans="2:22" s="4" customFormat="1" ht="15" customHeight="1" thickBot="1" x14ac:dyDescent="0.3">
      <c r="B67" s="136" t="s">
        <v>55</v>
      </c>
      <c r="C67" s="137"/>
      <c r="D67" s="137"/>
      <c r="E67" s="137"/>
      <c r="F67" s="137"/>
      <c r="G67" s="137"/>
      <c r="H67" s="37"/>
      <c r="I67" s="37"/>
      <c r="J67" s="37"/>
      <c r="K67" s="37"/>
      <c r="L67" s="37"/>
      <c r="M67" s="37"/>
      <c r="N67" s="37"/>
      <c r="O67" s="37"/>
      <c r="P67" s="94"/>
      <c r="Q67" s="95">
        <f>Q65-Q66</f>
        <v>0</v>
      </c>
      <c r="R67" s="38"/>
    </row>
    <row r="68" spans="2:22" s="4" customFormat="1" ht="15" customHeight="1" x14ac:dyDescent="0.2">
      <c r="B68" s="96"/>
      <c r="F68" s="118"/>
      <c r="G68" s="118"/>
      <c r="H68" s="118"/>
      <c r="I68" s="118"/>
      <c r="J68" s="118"/>
      <c r="K68" s="118"/>
      <c r="L68" s="118"/>
      <c r="M68" s="118"/>
      <c r="N68" s="118"/>
      <c r="O68" s="118"/>
      <c r="R68" s="97"/>
    </row>
    <row r="69" spans="2:22" s="4" customFormat="1" x14ac:dyDescent="0.25">
      <c r="B69" s="6" t="s">
        <v>74</v>
      </c>
      <c r="C69" s="6"/>
      <c r="D69" s="6"/>
      <c r="E69" s="6"/>
      <c r="F69" s="48"/>
      <c r="G69" s="48"/>
      <c r="H69" s="48"/>
      <c r="I69" s="48"/>
      <c r="J69" s="48"/>
      <c r="K69" s="48"/>
      <c r="L69" s="48"/>
      <c r="M69" s="48"/>
      <c r="N69" s="48" t="s">
        <v>34</v>
      </c>
      <c r="O69" s="6" t="s">
        <v>33</v>
      </c>
      <c r="P69" s="6"/>
      <c r="Q69" s="49">
        <f>M14</f>
        <v>0</v>
      </c>
      <c r="R69" s="9"/>
    </row>
    <row r="70" spans="2:22" s="4" customFormat="1" ht="20.100000000000001" customHeight="1" x14ac:dyDescent="0.25">
      <c r="B70" s="43" t="s">
        <v>23</v>
      </c>
      <c r="O70" s="6" t="s">
        <v>35</v>
      </c>
      <c r="P70" s="6"/>
      <c r="Q70" s="49" t="e">
        <f>Q66/Q65</f>
        <v>#DIV/0!</v>
      </c>
    </row>
    <row r="71" spans="2:22" s="4" customFormat="1" ht="20.100000000000001" customHeight="1" x14ac:dyDescent="0.25"/>
    <row r="72" spans="2:22" s="4" customFormat="1" ht="20.100000000000001" customHeight="1" x14ac:dyDescent="0.25"/>
    <row r="73" spans="2:22" s="4" customFormat="1" ht="20.100000000000001" customHeight="1" x14ac:dyDescent="0.25"/>
    <row r="74" spans="2:22" s="4" customFormat="1" ht="20.100000000000001" customHeight="1" x14ac:dyDescent="0.25"/>
    <row r="75" spans="2:22" s="4" customFormat="1" ht="20.100000000000001" customHeight="1" x14ac:dyDescent="0.25"/>
    <row r="76" spans="2:22" s="4" customFormat="1" ht="20.100000000000001" customHeight="1" x14ac:dyDescent="0.25"/>
    <row r="77" spans="2:22" s="4" customFormat="1" ht="20.100000000000001" customHeight="1" x14ac:dyDescent="0.25"/>
    <row r="78" spans="2:22" s="4" customFormat="1" ht="20.100000000000001" customHeight="1" x14ac:dyDescent="0.25"/>
    <row r="79" spans="2:22" s="4" customFormat="1" ht="20.100000000000001" customHeight="1" x14ac:dyDescent="0.25"/>
    <row r="80" spans="2:22" s="4" customFormat="1" ht="20.100000000000001" customHeight="1" x14ac:dyDescent="0.25"/>
    <row r="81" spans="2:16" s="4" customFormat="1" ht="20.100000000000001" customHeight="1" x14ac:dyDescent="0.25"/>
    <row r="82" spans="2:16" s="4" customFormat="1" ht="20.100000000000001" customHeight="1" x14ac:dyDescent="0.25"/>
    <row r="83" spans="2:16" s="4" customFormat="1" ht="20.100000000000001" customHeight="1" x14ac:dyDescent="0.25"/>
    <row r="84" spans="2:16" s="4" customFormat="1" ht="20.100000000000001" customHeight="1" x14ac:dyDescent="0.25"/>
    <row r="85" spans="2:16" s="4" customFormat="1" ht="20.100000000000001" customHeight="1" x14ac:dyDescent="0.25"/>
    <row r="86" spans="2:16" s="4" customFormat="1" ht="20.100000000000001" customHeight="1" x14ac:dyDescent="0.25"/>
    <row r="87" spans="2:16" s="4" customFormat="1" ht="20.100000000000001" customHeight="1" x14ac:dyDescent="0.25"/>
    <row r="88" spans="2:16" s="4" customFormat="1" ht="20.100000000000001" customHeight="1" x14ac:dyDescent="0.25"/>
    <row r="89" spans="2:16" s="4" customFormat="1" ht="20.100000000000001" customHeight="1" x14ac:dyDescent="0.25"/>
    <row r="90" spans="2:16" x14ac:dyDescent="0.2">
      <c r="B90" s="4"/>
      <c r="C90" s="4"/>
      <c r="D90" s="4"/>
      <c r="E90" s="4"/>
      <c r="F90" s="4"/>
      <c r="G90" s="4"/>
      <c r="H90" s="4"/>
      <c r="I90" s="4"/>
      <c r="J90" s="4"/>
      <c r="K90" s="4"/>
      <c r="L90" s="4"/>
      <c r="M90" s="4"/>
      <c r="N90" s="4"/>
      <c r="O90" s="4"/>
      <c r="P90" s="4"/>
    </row>
  </sheetData>
  <protectedRanges>
    <protectedRange sqref="D10" name="Bereich11_1"/>
    <protectedRange sqref="D8:R8" name="Bereich1_1"/>
    <protectedRange sqref="D9" name="Bereich2_1"/>
    <protectedRange sqref="H9:M9" name="Bereich3_1"/>
    <protectedRange sqref="H10:I10" name="Bereich4_1"/>
    <protectedRange sqref="M14" name="Bereich5_1"/>
    <protectedRange sqref="D15:E21" name="Bereich6_1"/>
    <protectedRange sqref="G15:H21" name="Bereich7_1"/>
    <protectedRange sqref="D31:G61" name="Bereich8_1"/>
    <protectedRange sqref="I31:Q61" name="Bereich9_1"/>
    <protectedRange sqref="M14" name="Bereich10_1"/>
    <protectedRange sqref="Q17" name="Bereich5_1_1"/>
    <protectedRange sqref="Q17" name="Bereich10_1_1"/>
  </protectedRanges>
  <mergeCells count="37">
    <mergeCell ref="F68:O68"/>
    <mergeCell ref="B64:G64"/>
    <mergeCell ref="B65:K65"/>
    <mergeCell ref="D25:G26"/>
    <mergeCell ref="R28:R30"/>
    <mergeCell ref="B62:G62"/>
    <mergeCell ref="B66:G66"/>
    <mergeCell ref="B67:G67"/>
    <mergeCell ref="D29:G29"/>
    <mergeCell ref="I23:Q26"/>
    <mergeCell ref="B24:E24"/>
    <mergeCell ref="B28:C30"/>
    <mergeCell ref="D28:G28"/>
    <mergeCell ref="H28:H30"/>
    <mergeCell ref="I28:I30"/>
    <mergeCell ref="J28:J30"/>
    <mergeCell ref="P28:P30"/>
    <mergeCell ref="Q28:Q30"/>
    <mergeCell ref="B10:C10"/>
    <mergeCell ref="H10:I10"/>
    <mergeCell ref="N11:O11"/>
    <mergeCell ref="Q11:R11"/>
    <mergeCell ref="B15:C15"/>
    <mergeCell ref="K28:K30"/>
    <mergeCell ref="L28:L30"/>
    <mergeCell ref="M28:M30"/>
    <mergeCell ref="N28:N30"/>
    <mergeCell ref="O28:O30"/>
    <mergeCell ref="L15:O17"/>
    <mergeCell ref="B9:C9"/>
    <mergeCell ref="F9:G9"/>
    <mergeCell ref="H9:L9"/>
    <mergeCell ref="D1:F2"/>
    <mergeCell ref="B5:R5"/>
    <mergeCell ref="B6:R6"/>
    <mergeCell ref="B8:C8"/>
    <mergeCell ref="D8:R8"/>
  </mergeCells>
  <conditionalFormatting sqref="B31:B61">
    <cfRule type="cellIs" dxfId="167" priority="51" operator="equal">
      <formula>"SO"</formula>
    </cfRule>
    <cfRule type="cellIs" dxfId="166" priority="52" operator="equal">
      <formula>"Sa"</formula>
    </cfRule>
  </conditionalFormatting>
  <conditionalFormatting sqref="C1:C7 C11:C23 C68:C1048576 C26:C63">
    <cfRule type="cellIs" dxfId="165" priority="41" operator="equal">
      <formula>43982</formula>
    </cfRule>
    <cfRule type="cellIs" dxfId="164" priority="42" operator="equal">
      <formula>44130</formula>
    </cfRule>
    <cfRule type="cellIs" dxfId="163" priority="43" operator="equal">
      <formula>44058</formula>
    </cfRule>
    <cfRule type="cellIs" dxfId="162" priority="44" operator="equal">
      <formula>43993</formula>
    </cfRule>
    <cfRule type="cellIs" dxfId="161" priority="45" operator="equal">
      <formula>43983</formula>
    </cfRule>
    <cfRule type="cellIs" dxfId="160" priority="46" operator="equal">
      <formula>43972</formula>
    </cfRule>
    <cfRule type="cellIs" dxfId="159" priority="47" operator="equal">
      <formula>43972</formula>
    </cfRule>
    <cfRule type="cellIs" dxfId="158" priority="48" operator="equal">
      <formula>43952</formula>
    </cfRule>
    <cfRule type="cellIs" dxfId="157" priority="49" operator="equal">
      <formula>43934</formula>
    </cfRule>
    <cfRule type="cellIs" dxfId="156" priority="50" operator="equal">
      <formula>43933</formula>
    </cfRule>
  </conditionalFormatting>
  <conditionalFormatting sqref="C64">
    <cfRule type="cellIs" dxfId="155" priority="11" operator="equal">
      <formula>43982</formula>
    </cfRule>
    <cfRule type="cellIs" dxfId="154" priority="12" operator="equal">
      <formula>44130</formula>
    </cfRule>
    <cfRule type="cellIs" dxfId="153" priority="13" operator="equal">
      <formula>44058</formula>
    </cfRule>
    <cfRule type="cellIs" dxfId="152" priority="14" operator="equal">
      <formula>43993</formula>
    </cfRule>
    <cfRule type="cellIs" dxfId="151" priority="15" operator="equal">
      <formula>43983</formula>
    </cfRule>
    <cfRule type="cellIs" dxfId="150" priority="16" operator="equal">
      <formula>43972</formula>
    </cfRule>
    <cfRule type="cellIs" dxfId="149" priority="17" operator="equal">
      <formula>43972</formula>
    </cfRule>
    <cfRule type="cellIs" dxfId="148" priority="18" operator="equal">
      <formula>43952</formula>
    </cfRule>
    <cfRule type="cellIs" dxfId="147" priority="19" operator="equal">
      <formula>43934</formula>
    </cfRule>
    <cfRule type="cellIs" dxfId="146" priority="20" operator="equal">
      <formula>43933</formula>
    </cfRule>
  </conditionalFormatting>
  <conditionalFormatting sqref="C67">
    <cfRule type="cellIs" dxfId="145" priority="21" operator="equal">
      <formula>43982</formula>
    </cfRule>
    <cfRule type="cellIs" dxfId="144" priority="22" operator="equal">
      <formula>44130</formula>
    </cfRule>
    <cfRule type="cellIs" dxfId="143" priority="23" operator="equal">
      <formula>44058</formula>
    </cfRule>
    <cfRule type="cellIs" dxfId="142" priority="24" operator="equal">
      <formula>43993</formula>
    </cfRule>
    <cfRule type="cellIs" dxfId="141" priority="25" operator="equal">
      <formula>43983</formula>
    </cfRule>
    <cfRule type="cellIs" dxfId="140" priority="26" operator="equal">
      <formula>43972</formula>
    </cfRule>
    <cfRule type="cellIs" dxfId="139" priority="27" operator="equal">
      <formula>43972</formula>
    </cfRule>
    <cfRule type="cellIs" dxfId="138" priority="28" operator="equal">
      <formula>43952</formula>
    </cfRule>
    <cfRule type="cellIs" dxfId="137" priority="29" operator="equal">
      <formula>43934</formula>
    </cfRule>
    <cfRule type="cellIs" dxfId="136" priority="30" operator="equal">
      <formula>43933</formula>
    </cfRule>
  </conditionalFormatting>
  <conditionalFormatting sqref="C66">
    <cfRule type="cellIs" dxfId="135" priority="1" operator="equal">
      <formula>43982</formula>
    </cfRule>
    <cfRule type="cellIs" dxfId="134" priority="2" operator="equal">
      <formula>44130</formula>
    </cfRule>
    <cfRule type="cellIs" dxfId="133" priority="3" operator="equal">
      <formula>44058</formula>
    </cfRule>
    <cfRule type="cellIs" dxfId="132" priority="4" operator="equal">
      <formula>43993</formula>
    </cfRule>
    <cfRule type="cellIs" dxfId="131" priority="5" operator="equal">
      <formula>43983</formula>
    </cfRule>
    <cfRule type="cellIs" dxfId="130" priority="6" operator="equal">
      <formula>43972</formula>
    </cfRule>
    <cfRule type="cellIs" dxfId="129" priority="7" operator="equal">
      <formula>43972</formula>
    </cfRule>
    <cfRule type="cellIs" dxfId="128" priority="8" operator="equal">
      <formula>43952</formula>
    </cfRule>
    <cfRule type="cellIs" dxfId="127" priority="9" operator="equal">
      <formula>43934</formula>
    </cfRule>
    <cfRule type="cellIs" dxfId="126" priority="10" operator="equal">
      <formula>43933</formula>
    </cfRule>
  </conditionalFormatting>
  <dataValidations count="1">
    <dataValidation type="list" allowBlank="1" showInputMessage="1" showErrorMessage="1" sqref="Q11:R11">
      <formula1>"Mär.2020, Apr.2020, Mai.2020, Jun.2020, Jul.2020, Aug.2020, Sep.2020, Okt.2020"</formula1>
    </dataValidation>
  </dataValidations>
  <pageMargins left="0.47" right="0.34" top="0.37" bottom="0.15" header="0.11811023622047245" footer="0.14000000000000001"/>
  <pageSetup paperSize="9" scale="5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90"/>
  <sheetViews>
    <sheetView topLeftCell="B28" zoomScaleNormal="100" workbookViewId="0">
      <selection activeCell="T8" sqref="T8"/>
    </sheetView>
  </sheetViews>
  <sheetFormatPr baseColWidth="10" defaultColWidth="11.42578125" defaultRowHeight="12.75" x14ac:dyDescent="0.2"/>
  <cols>
    <col min="1" max="1" width="2" style="1" hidden="1" customWidth="1"/>
    <col min="2" max="2" width="3.28515625" style="1" bestFit="1" customWidth="1"/>
    <col min="3" max="3" width="12.28515625" style="1" customWidth="1"/>
    <col min="4" max="7" width="9.7109375" style="1" customWidth="1"/>
    <col min="8" max="10" width="9.140625" style="1" customWidth="1"/>
    <col min="11" max="11" width="10.7109375" style="1" customWidth="1"/>
    <col min="12" max="12" width="10.5703125" style="1" customWidth="1"/>
    <col min="13" max="13" width="9.140625" style="1" customWidth="1"/>
    <col min="14" max="14" width="9.7109375" style="1" customWidth="1"/>
    <col min="15" max="15" width="9.5703125" style="1" customWidth="1"/>
    <col min="16" max="16" width="10" style="1" customWidth="1"/>
    <col min="17" max="17" width="9.5703125" style="1" customWidth="1"/>
    <col min="18" max="18" width="9.140625" style="1" customWidth="1"/>
    <col min="19" max="22" width="8.42578125" style="1" customWidth="1"/>
    <col min="23" max="23" width="11.42578125" style="1" customWidth="1"/>
    <col min="24" max="16384" width="11.42578125" style="1"/>
  </cols>
  <sheetData>
    <row r="1" spans="2:42" ht="12" customHeight="1" x14ac:dyDescent="0.2">
      <c r="D1" s="181"/>
      <c r="E1" s="181"/>
      <c r="F1" s="181"/>
      <c r="R1" s="3"/>
    </row>
    <row r="2" spans="2:42" ht="12" customHeight="1" x14ac:dyDescent="0.2">
      <c r="D2" s="181"/>
      <c r="E2" s="181"/>
      <c r="F2" s="181"/>
      <c r="R2" s="2"/>
    </row>
    <row r="3" spans="2:42" ht="12" customHeight="1" x14ac:dyDescent="0.2">
      <c r="D3" s="70"/>
      <c r="E3" s="70"/>
      <c r="F3" s="70"/>
      <c r="R3" s="2"/>
    </row>
    <row r="4" spans="2:42" ht="12" customHeight="1" x14ac:dyDescent="0.2">
      <c r="D4" s="70"/>
      <c r="E4" s="70"/>
      <c r="F4" s="70"/>
      <c r="R4" s="2"/>
    </row>
    <row r="5" spans="2:42" ht="18" x14ac:dyDescent="0.25">
      <c r="B5" s="165" t="s">
        <v>13</v>
      </c>
      <c r="C5" s="165"/>
      <c r="D5" s="165"/>
      <c r="E5" s="165"/>
      <c r="F5" s="165"/>
      <c r="G5" s="165"/>
      <c r="H5" s="165"/>
      <c r="I5" s="165"/>
      <c r="J5" s="165"/>
      <c r="K5" s="165"/>
      <c r="L5" s="165"/>
      <c r="M5" s="165"/>
      <c r="N5" s="165"/>
      <c r="O5" s="165"/>
      <c r="P5" s="165"/>
      <c r="Q5" s="165"/>
      <c r="R5" s="165"/>
    </row>
    <row r="6" spans="2:42" x14ac:dyDescent="0.2">
      <c r="B6" s="166" t="s">
        <v>43</v>
      </c>
      <c r="C6" s="166"/>
      <c r="D6" s="166"/>
      <c r="E6" s="166"/>
      <c r="F6" s="166"/>
      <c r="G6" s="166"/>
      <c r="H6" s="166"/>
      <c r="I6" s="166"/>
      <c r="J6" s="166"/>
      <c r="K6" s="166"/>
      <c r="L6" s="166"/>
      <c r="M6" s="166"/>
      <c r="N6" s="166"/>
      <c r="O6" s="166"/>
      <c r="P6" s="166"/>
      <c r="Q6" s="166"/>
      <c r="R6" s="166"/>
    </row>
    <row r="7" spans="2:42" ht="13.5" thickBot="1" x14ac:dyDescent="0.25">
      <c r="B7" s="72"/>
      <c r="C7" s="72"/>
      <c r="D7" s="72"/>
      <c r="E7" s="72"/>
      <c r="F7" s="72"/>
      <c r="G7" s="72"/>
      <c r="H7" s="72"/>
      <c r="I7" s="72"/>
      <c r="J7" s="72"/>
      <c r="K7" s="72"/>
      <c r="L7" s="72"/>
      <c r="M7" s="72"/>
      <c r="N7" s="72"/>
      <c r="O7" s="72"/>
      <c r="P7" s="72"/>
      <c r="Q7" s="72"/>
      <c r="R7" s="72"/>
      <c r="S7" s="73"/>
      <c r="T7" s="73"/>
      <c r="U7" s="73"/>
      <c r="V7" s="73"/>
      <c r="W7" s="73"/>
      <c r="X7" s="73"/>
      <c r="Y7" s="73"/>
      <c r="Z7" s="73"/>
      <c r="AA7" s="73"/>
      <c r="AB7" s="73"/>
      <c r="AC7" s="73"/>
      <c r="AD7" s="73"/>
      <c r="AE7" s="73"/>
      <c r="AF7" s="73"/>
      <c r="AG7" s="73"/>
      <c r="AH7" s="73"/>
      <c r="AI7" s="73"/>
      <c r="AJ7" s="73"/>
      <c r="AK7" s="73"/>
      <c r="AL7" s="73"/>
      <c r="AM7" s="73"/>
      <c r="AN7" s="73"/>
      <c r="AO7" s="73"/>
      <c r="AP7" s="73"/>
    </row>
    <row r="8" spans="2:42" s="4" customFormat="1" ht="20.45" customHeight="1" x14ac:dyDescent="0.25">
      <c r="B8" s="111" t="s">
        <v>8</v>
      </c>
      <c r="C8" s="112"/>
      <c r="D8" s="115"/>
      <c r="E8" s="116"/>
      <c r="F8" s="116"/>
      <c r="G8" s="116"/>
      <c r="H8" s="116"/>
      <c r="I8" s="116"/>
      <c r="J8" s="116"/>
      <c r="K8" s="116"/>
      <c r="L8" s="116"/>
      <c r="M8" s="116"/>
      <c r="N8" s="116"/>
      <c r="O8" s="116"/>
      <c r="P8" s="116"/>
      <c r="Q8" s="116"/>
      <c r="R8" s="117"/>
      <c r="T8" s="11"/>
      <c r="U8" s="11"/>
      <c r="W8" s="11"/>
      <c r="X8" s="11"/>
    </row>
    <row r="9" spans="2:42" ht="20.45" customHeight="1" x14ac:dyDescent="0.2">
      <c r="B9" s="113" t="s">
        <v>31</v>
      </c>
      <c r="C9" s="114"/>
      <c r="D9" s="41"/>
      <c r="E9" s="52"/>
      <c r="F9" s="109" t="s">
        <v>14</v>
      </c>
      <c r="G9" s="110"/>
      <c r="H9" s="107"/>
      <c r="I9" s="108"/>
      <c r="J9" s="108"/>
      <c r="K9" s="108"/>
      <c r="L9" s="108"/>
      <c r="M9" s="51"/>
      <c r="N9" s="52"/>
      <c r="O9" s="52"/>
      <c r="P9" s="52"/>
      <c r="Q9" s="55"/>
      <c r="R9" s="56"/>
    </row>
    <row r="10" spans="2:42" ht="23.1" customHeight="1" x14ac:dyDescent="0.2">
      <c r="B10" s="178" t="s">
        <v>32</v>
      </c>
      <c r="C10" s="114"/>
      <c r="D10" s="42">
        <v>40</v>
      </c>
      <c r="E10" s="6" t="s">
        <v>22</v>
      </c>
      <c r="F10" s="54"/>
      <c r="G10" s="62" t="s">
        <v>12</v>
      </c>
      <c r="H10" s="179"/>
      <c r="I10" s="180"/>
      <c r="J10" s="74"/>
      <c r="K10" s="57"/>
      <c r="L10" s="57"/>
      <c r="M10" s="57"/>
      <c r="N10" s="58"/>
      <c r="O10" s="59"/>
      <c r="P10" s="59"/>
      <c r="Q10" s="60"/>
      <c r="R10" s="61"/>
      <c r="W10" s="5"/>
    </row>
    <row r="11" spans="2:42" ht="20.45" customHeight="1" thickBot="1" x14ac:dyDescent="0.25">
      <c r="B11" s="19"/>
      <c r="C11" s="20"/>
      <c r="D11" s="75">
        <f>+D10*4.33</f>
        <v>173.2</v>
      </c>
      <c r="E11" s="53" t="s">
        <v>21</v>
      </c>
      <c r="F11" s="53"/>
      <c r="G11" s="53"/>
      <c r="H11" s="21"/>
      <c r="I11" s="21"/>
      <c r="J11" s="21"/>
      <c r="K11" s="22"/>
      <c r="L11" s="22"/>
      <c r="M11" s="22"/>
      <c r="N11" s="173" t="s">
        <v>18</v>
      </c>
      <c r="O11" s="174"/>
      <c r="P11" s="71"/>
      <c r="Q11" s="167">
        <v>44044</v>
      </c>
      <c r="R11" s="168"/>
      <c r="W11" s="5"/>
    </row>
    <row r="12" spans="2:42" s="6" customFormat="1" ht="12.75" customHeight="1" thickBot="1" x14ac:dyDescent="0.3">
      <c r="W12" s="5"/>
    </row>
    <row r="13" spans="2:42" s="4" customFormat="1" ht="15" customHeight="1" x14ac:dyDescent="0.25">
      <c r="B13" s="23" t="s">
        <v>28</v>
      </c>
      <c r="C13" s="24"/>
      <c r="D13" s="24"/>
      <c r="E13" s="24"/>
      <c r="F13" s="24"/>
      <c r="G13" s="24"/>
      <c r="H13" s="24"/>
      <c r="I13" s="24"/>
      <c r="J13" s="24"/>
      <c r="K13" s="24"/>
      <c r="L13" s="24"/>
      <c r="M13" s="24"/>
      <c r="N13" s="24"/>
      <c r="O13" s="24"/>
      <c r="P13" s="24"/>
      <c r="Q13" s="25"/>
      <c r="R13" s="26"/>
      <c r="W13" s="5"/>
    </row>
    <row r="14" spans="2:42" s="4" customFormat="1" ht="15" customHeight="1" x14ac:dyDescent="0.25">
      <c r="B14" s="27"/>
      <c r="C14" s="6"/>
      <c r="D14" s="76" t="s">
        <v>26</v>
      </c>
      <c r="E14" s="76" t="s">
        <v>27</v>
      </c>
      <c r="F14" s="76"/>
      <c r="G14" s="76" t="s">
        <v>26</v>
      </c>
      <c r="H14" s="76" t="s">
        <v>27</v>
      </c>
      <c r="I14" s="76"/>
      <c r="J14" s="76" t="s">
        <v>11</v>
      </c>
      <c r="L14" s="76" t="s">
        <v>33</v>
      </c>
      <c r="M14" s="50"/>
      <c r="R14" s="28"/>
      <c r="W14" s="5"/>
    </row>
    <row r="15" spans="2:42" s="4" customFormat="1" ht="15" customHeight="1" x14ac:dyDescent="0.25">
      <c r="B15" s="134" t="s">
        <v>0</v>
      </c>
      <c r="C15" s="171"/>
      <c r="D15" s="14"/>
      <c r="E15" s="14"/>
      <c r="F15" s="6"/>
      <c r="G15" s="14"/>
      <c r="H15" s="14"/>
      <c r="I15" s="77"/>
      <c r="J15" s="78" t="str">
        <f t="shared" ref="J15:J21" si="0">IF(D15&lt;&gt;"",((E15+(E15&lt;D15)-D15)+(H15+(H15&lt;G15)-G15))*24,IF(G15&lt;&gt;"",((E15+(E15&lt;D15)-D15)+(H15+(H15&lt;G15)-G15))*24,""))</f>
        <v/>
      </c>
      <c r="L15" s="182" t="s">
        <v>71</v>
      </c>
      <c r="M15" s="183"/>
      <c r="N15" s="183"/>
      <c r="O15" s="183"/>
      <c r="Q15" s="102"/>
      <c r="R15" s="29"/>
      <c r="W15" s="5"/>
    </row>
    <row r="16" spans="2:42" s="4" customFormat="1" ht="15" customHeight="1" x14ac:dyDescent="0.25">
      <c r="B16" s="30" t="s">
        <v>1</v>
      </c>
      <c r="C16" s="6"/>
      <c r="D16" s="14"/>
      <c r="E16" s="14"/>
      <c r="F16" s="6"/>
      <c r="G16" s="14"/>
      <c r="H16" s="14"/>
      <c r="I16" s="77"/>
      <c r="J16" s="78" t="str">
        <f t="shared" si="0"/>
        <v/>
      </c>
      <c r="L16" s="183"/>
      <c r="M16" s="183"/>
      <c r="N16" s="183"/>
      <c r="O16" s="183"/>
      <c r="P16" s="6"/>
      <c r="Q16" s="6"/>
      <c r="R16" s="104"/>
      <c r="W16" s="5"/>
    </row>
    <row r="17" spans="1:23" s="4" customFormat="1" ht="15" customHeight="1" x14ac:dyDescent="0.25">
      <c r="B17" s="30" t="s">
        <v>2</v>
      </c>
      <c r="C17" s="6"/>
      <c r="D17" s="14"/>
      <c r="E17" s="14"/>
      <c r="F17" s="6"/>
      <c r="G17" s="14"/>
      <c r="H17" s="14"/>
      <c r="I17" s="77"/>
      <c r="J17" s="78" t="str">
        <f t="shared" si="0"/>
        <v/>
      </c>
      <c r="L17" s="183"/>
      <c r="M17" s="183"/>
      <c r="N17" s="183"/>
      <c r="O17" s="183"/>
      <c r="P17" s="6" t="s">
        <v>60</v>
      </c>
      <c r="Q17" s="103"/>
      <c r="R17" s="104" t="s">
        <v>66</v>
      </c>
      <c r="W17" s="5"/>
    </row>
    <row r="18" spans="1:23" s="4" customFormat="1" ht="15" customHeight="1" x14ac:dyDescent="0.25">
      <c r="B18" s="30" t="s">
        <v>3</v>
      </c>
      <c r="C18" s="6"/>
      <c r="D18" s="14"/>
      <c r="E18" s="14"/>
      <c r="F18" s="6"/>
      <c r="G18" s="14"/>
      <c r="H18" s="14"/>
      <c r="I18" s="77"/>
      <c r="J18" s="78" t="str">
        <f t="shared" si="0"/>
        <v/>
      </c>
      <c r="R18" s="29"/>
      <c r="W18" s="5"/>
    </row>
    <row r="19" spans="1:23" s="4" customFormat="1" ht="15" customHeight="1" x14ac:dyDescent="0.25">
      <c r="B19" s="30" t="s">
        <v>4</v>
      </c>
      <c r="C19" s="6"/>
      <c r="D19" s="14"/>
      <c r="E19" s="14"/>
      <c r="F19" s="6"/>
      <c r="G19" s="14"/>
      <c r="H19" s="14"/>
      <c r="I19" s="77"/>
      <c r="J19" s="78" t="str">
        <f t="shared" si="0"/>
        <v/>
      </c>
      <c r="R19" s="29"/>
      <c r="W19" s="5"/>
    </row>
    <row r="20" spans="1:23" s="4" customFormat="1" ht="15" customHeight="1" x14ac:dyDescent="0.25">
      <c r="B20" s="30" t="s">
        <v>9</v>
      </c>
      <c r="C20" s="6"/>
      <c r="D20" s="14"/>
      <c r="E20" s="14"/>
      <c r="F20" s="6"/>
      <c r="G20" s="14"/>
      <c r="H20" s="14"/>
      <c r="I20" s="77"/>
      <c r="J20" s="78" t="str">
        <f t="shared" si="0"/>
        <v/>
      </c>
      <c r="R20" s="29"/>
      <c r="W20" s="5"/>
    </row>
    <row r="21" spans="1:23" s="4" customFormat="1" ht="15" customHeight="1" x14ac:dyDescent="0.25">
      <c r="B21" s="30" t="s">
        <v>16</v>
      </c>
      <c r="C21" s="6"/>
      <c r="D21" s="14"/>
      <c r="E21" s="14"/>
      <c r="F21" s="6"/>
      <c r="G21" s="14"/>
      <c r="H21" s="14"/>
      <c r="I21" s="77"/>
      <c r="J21" s="78" t="str">
        <f t="shared" si="0"/>
        <v/>
      </c>
      <c r="R21" s="29"/>
      <c r="W21" s="5"/>
    </row>
    <row r="22" spans="1:23" s="4" customFormat="1" ht="15" customHeight="1" x14ac:dyDescent="0.25">
      <c r="B22" s="31" t="s">
        <v>25</v>
      </c>
      <c r="C22" s="13"/>
      <c r="D22" s="15"/>
      <c r="E22" s="15"/>
      <c r="F22" s="15"/>
      <c r="G22" s="15"/>
      <c r="H22" s="15"/>
      <c r="I22" s="15"/>
      <c r="J22" s="15"/>
      <c r="K22" s="15"/>
      <c r="L22" s="16"/>
      <c r="M22" s="16"/>
      <c r="N22" s="17"/>
      <c r="O22" s="17"/>
      <c r="P22" s="17"/>
      <c r="Q22" s="18"/>
      <c r="R22" s="32"/>
      <c r="W22" s="5"/>
    </row>
    <row r="23" spans="1:23" s="4" customFormat="1" ht="15" customHeight="1" x14ac:dyDescent="0.25">
      <c r="B23" s="45" t="s">
        <v>17</v>
      </c>
      <c r="C23" s="46"/>
      <c r="D23" s="47"/>
      <c r="E23" s="47"/>
      <c r="F23" s="79"/>
      <c r="G23" s="79"/>
      <c r="H23" s="79"/>
      <c r="I23" s="162" t="s">
        <v>69</v>
      </c>
      <c r="J23" s="163"/>
      <c r="K23" s="163"/>
      <c r="L23" s="163"/>
      <c r="M23" s="163"/>
      <c r="N23" s="163"/>
      <c r="O23" s="163"/>
      <c r="P23" s="163"/>
      <c r="Q23" s="163"/>
      <c r="R23" s="29"/>
      <c r="W23" s="5"/>
    </row>
    <row r="24" spans="1:23" s="4" customFormat="1" ht="15" customHeight="1" x14ac:dyDescent="0.25">
      <c r="B24" s="169" t="s">
        <v>24</v>
      </c>
      <c r="C24" s="170"/>
      <c r="D24" s="170"/>
      <c r="E24" s="170"/>
      <c r="F24" s="79"/>
      <c r="G24" s="79"/>
      <c r="H24" s="79"/>
      <c r="I24" s="164"/>
      <c r="J24" s="164"/>
      <c r="K24" s="164"/>
      <c r="L24" s="164"/>
      <c r="M24" s="164"/>
      <c r="N24" s="164"/>
      <c r="O24" s="164"/>
      <c r="P24" s="164"/>
      <c r="Q24" s="164"/>
      <c r="R24" s="29"/>
      <c r="W24" s="5"/>
    </row>
    <row r="25" spans="1:23" s="4" customFormat="1" ht="15" customHeight="1" x14ac:dyDescent="0.25">
      <c r="B25" s="30"/>
      <c r="C25" s="6"/>
      <c r="D25" s="157" t="s">
        <v>58</v>
      </c>
      <c r="E25" s="158"/>
      <c r="F25" s="158"/>
      <c r="G25" s="158"/>
      <c r="H25" s="79"/>
      <c r="I25" s="164"/>
      <c r="J25" s="164"/>
      <c r="K25" s="164"/>
      <c r="L25" s="164"/>
      <c r="M25" s="164"/>
      <c r="N25" s="164"/>
      <c r="O25" s="164"/>
      <c r="P25" s="164"/>
      <c r="Q25" s="164"/>
      <c r="R25" s="29"/>
      <c r="W25" s="5"/>
    </row>
    <row r="26" spans="1:23" s="4" customFormat="1" ht="15" customHeight="1" x14ac:dyDescent="0.25">
      <c r="B26" s="30"/>
      <c r="C26" s="80"/>
      <c r="D26" s="158"/>
      <c r="E26" s="158"/>
      <c r="F26" s="158"/>
      <c r="G26" s="158"/>
      <c r="H26" s="77"/>
      <c r="I26" s="164"/>
      <c r="J26" s="164"/>
      <c r="K26" s="164"/>
      <c r="L26" s="164"/>
      <c r="M26" s="164"/>
      <c r="N26" s="164"/>
      <c r="O26" s="164"/>
      <c r="P26" s="164"/>
      <c r="Q26" s="164"/>
      <c r="R26" s="29"/>
      <c r="W26" s="5"/>
    </row>
    <row r="27" spans="1:23" s="4" customFormat="1" ht="17.25" customHeight="1" x14ac:dyDescent="0.25">
      <c r="B27" s="33"/>
      <c r="C27" s="6"/>
      <c r="D27" s="7"/>
      <c r="E27" s="7"/>
      <c r="F27" s="7"/>
      <c r="G27" s="7"/>
      <c r="H27" s="7"/>
      <c r="I27" s="7"/>
      <c r="J27" s="7"/>
      <c r="K27" s="7"/>
      <c r="L27" s="7"/>
      <c r="M27" s="7"/>
      <c r="N27" s="7"/>
      <c r="O27" s="7"/>
      <c r="P27" s="7"/>
      <c r="Q27" s="7"/>
      <c r="R27" s="34"/>
      <c r="W27" s="5"/>
    </row>
    <row r="28" spans="1:23" s="4" customFormat="1" ht="15" customHeight="1" x14ac:dyDescent="0.25">
      <c r="B28" s="128" t="s">
        <v>7</v>
      </c>
      <c r="C28" s="129"/>
      <c r="D28" s="149" t="s">
        <v>30</v>
      </c>
      <c r="E28" s="150"/>
      <c r="F28" s="150"/>
      <c r="G28" s="151"/>
      <c r="H28" s="146" t="s">
        <v>15</v>
      </c>
      <c r="I28" s="147" t="s">
        <v>40</v>
      </c>
      <c r="J28" s="140" t="s">
        <v>39</v>
      </c>
      <c r="K28" s="122" t="s">
        <v>41</v>
      </c>
      <c r="L28" s="119" t="s">
        <v>36</v>
      </c>
      <c r="M28" s="119" t="s">
        <v>29</v>
      </c>
      <c r="N28" s="122" t="s">
        <v>37</v>
      </c>
      <c r="O28" s="143" t="s">
        <v>38</v>
      </c>
      <c r="P28" s="143" t="s">
        <v>44</v>
      </c>
      <c r="Q28" s="175" t="s">
        <v>42</v>
      </c>
      <c r="R28" s="172" t="s">
        <v>19</v>
      </c>
      <c r="S28" s="81"/>
      <c r="T28" s="81"/>
      <c r="U28" s="81"/>
      <c r="V28" s="5"/>
    </row>
    <row r="29" spans="1:23" s="4" customFormat="1" ht="14.25" customHeight="1" x14ac:dyDescent="0.25">
      <c r="B29" s="130"/>
      <c r="C29" s="131"/>
      <c r="D29" s="138" t="s">
        <v>20</v>
      </c>
      <c r="E29" s="139"/>
      <c r="F29" s="139"/>
      <c r="G29" s="139"/>
      <c r="H29" s="146"/>
      <c r="I29" s="146"/>
      <c r="J29" s="141"/>
      <c r="K29" s="123"/>
      <c r="L29" s="120"/>
      <c r="M29" s="120"/>
      <c r="N29" s="123"/>
      <c r="O29" s="144"/>
      <c r="P29" s="144"/>
      <c r="Q29" s="176"/>
      <c r="R29" s="172"/>
      <c r="S29" s="81"/>
      <c r="T29" s="81"/>
      <c r="U29" s="81"/>
      <c r="V29" s="5"/>
    </row>
    <row r="30" spans="1:23" s="4" customFormat="1" ht="14.25" customHeight="1" x14ac:dyDescent="0.25">
      <c r="B30" s="132"/>
      <c r="C30" s="133"/>
      <c r="D30" s="67" t="s">
        <v>5</v>
      </c>
      <c r="E30" s="67" t="s">
        <v>6</v>
      </c>
      <c r="F30" s="68" t="s">
        <v>5</v>
      </c>
      <c r="G30" s="68" t="s">
        <v>6</v>
      </c>
      <c r="H30" s="138"/>
      <c r="I30" s="148"/>
      <c r="J30" s="142"/>
      <c r="K30" s="121"/>
      <c r="L30" s="121"/>
      <c r="M30" s="121"/>
      <c r="N30" s="121"/>
      <c r="O30" s="145"/>
      <c r="P30" s="145"/>
      <c r="Q30" s="177"/>
      <c r="R30" s="172"/>
      <c r="S30" s="81"/>
      <c r="T30" s="81"/>
      <c r="U30" s="81"/>
      <c r="V30" s="5"/>
    </row>
    <row r="31" spans="1:23" s="4" customFormat="1" ht="15" customHeight="1" x14ac:dyDescent="0.25">
      <c r="A31" s="82">
        <f t="shared" ref="A31:A61" si="1">IF(C31="","",(WEEKDAY(C31)))</f>
        <v>7</v>
      </c>
      <c r="B31" s="87" t="s">
        <v>51</v>
      </c>
      <c r="C31" s="44">
        <v>44044</v>
      </c>
      <c r="D31" s="14"/>
      <c r="E31" s="14"/>
      <c r="F31" s="14"/>
      <c r="G31" s="14"/>
      <c r="H31" s="84" t="str">
        <f>IF(D31&lt;&gt;"",((E31+(E31&lt;D31)-D31)+(G31+(G31&lt;F31)-F31))*24,IF(F31&lt;&gt;"",((E31+(E31&lt;D31)-D31)+(G31+(G31&lt;F31)-F31))*24,""))</f>
        <v/>
      </c>
      <c r="I31" s="39"/>
      <c r="J31" s="39"/>
      <c r="K31" s="39"/>
      <c r="L31" s="39"/>
      <c r="M31" s="39"/>
      <c r="N31" s="39"/>
      <c r="O31" s="39"/>
      <c r="P31" s="39"/>
      <c r="Q31" s="39"/>
      <c r="R31" s="85" t="str">
        <f t="shared" ref="R31:R61" si="2">IF(B31="Mo",$J$15,IF(B31="di",$J$16,IF(B31="mi",$J$17,IF(B31="do",$J$18,IF(B31="fr",$J$19,IF(B31="sa",$J$20,IF(B31="so",$J$21,IF(B31="",""))))))))</f>
        <v/>
      </c>
      <c r="S31" s="86"/>
      <c r="T31" s="86"/>
      <c r="U31" s="86"/>
      <c r="V31" s="5"/>
    </row>
    <row r="32" spans="1:23" s="4" customFormat="1" ht="15" customHeight="1" x14ac:dyDescent="0.25">
      <c r="A32" s="82">
        <f t="shared" si="1"/>
        <v>1</v>
      </c>
      <c r="B32" s="87" t="s">
        <v>45</v>
      </c>
      <c r="C32" s="44">
        <v>44045</v>
      </c>
      <c r="D32" s="14"/>
      <c r="E32" s="14"/>
      <c r="F32" s="14"/>
      <c r="G32" s="14"/>
      <c r="H32" s="84" t="str">
        <f t="shared" ref="H32:H61" si="3">IF(D32&lt;&gt;"",((E32+(E32&lt;D32)-D32)+(G32+(G32&lt;F32)-F32))*24,IF(F32&lt;&gt;"",((E32+(E32&lt;D32)-D32)+(G32+(G32&lt;F32)-F32))*24,""))</f>
        <v/>
      </c>
      <c r="I32" s="39"/>
      <c r="J32" s="39"/>
      <c r="K32" s="39"/>
      <c r="L32" s="39"/>
      <c r="M32" s="39"/>
      <c r="N32" s="39"/>
      <c r="O32" s="39"/>
      <c r="P32" s="39"/>
      <c r="Q32" s="39"/>
      <c r="R32" s="85" t="str">
        <f t="shared" si="2"/>
        <v/>
      </c>
      <c r="S32" s="86"/>
      <c r="T32" s="86"/>
      <c r="U32" s="86"/>
      <c r="V32" s="5"/>
    </row>
    <row r="33" spans="1:22" s="4" customFormat="1" ht="15" customHeight="1" x14ac:dyDescent="0.25">
      <c r="A33" s="82">
        <f t="shared" si="1"/>
        <v>2</v>
      </c>
      <c r="B33" s="40" t="s">
        <v>46</v>
      </c>
      <c r="C33" s="44">
        <v>44046</v>
      </c>
      <c r="D33" s="14"/>
      <c r="E33" s="14"/>
      <c r="F33" s="14"/>
      <c r="G33" s="14"/>
      <c r="H33" s="84" t="str">
        <f t="shared" si="3"/>
        <v/>
      </c>
      <c r="I33" s="39"/>
      <c r="J33" s="39"/>
      <c r="K33" s="39"/>
      <c r="L33" s="39"/>
      <c r="M33" s="39"/>
      <c r="N33" s="39"/>
      <c r="O33" s="39"/>
      <c r="P33" s="39"/>
      <c r="Q33" s="39"/>
      <c r="R33" s="85" t="str">
        <f t="shared" si="2"/>
        <v/>
      </c>
      <c r="S33" s="86"/>
      <c r="T33" s="86"/>
      <c r="U33" s="86"/>
    </row>
    <row r="34" spans="1:22" s="4" customFormat="1" ht="15" customHeight="1" x14ac:dyDescent="0.25">
      <c r="A34" s="82">
        <f t="shared" si="1"/>
        <v>3</v>
      </c>
      <c r="B34" s="40" t="s">
        <v>47</v>
      </c>
      <c r="C34" s="44">
        <v>44047</v>
      </c>
      <c r="D34" s="14"/>
      <c r="E34" s="14"/>
      <c r="F34" s="14"/>
      <c r="G34" s="14"/>
      <c r="H34" s="84" t="str">
        <f t="shared" si="3"/>
        <v/>
      </c>
      <c r="I34" s="39"/>
      <c r="J34" s="39"/>
      <c r="K34" s="39"/>
      <c r="L34" s="39"/>
      <c r="M34" s="39"/>
      <c r="N34" s="39"/>
      <c r="O34" s="39"/>
      <c r="P34" s="39"/>
      <c r="Q34" s="39"/>
      <c r="R34" s="85" t="str">
        <f t="shared" si="2"/>
        <v/>
      </c>
      <c r="S34" s="86"/>
      <c r="T34" s="86"/>
      <c r="U34" s="86"/>
    </row>
    <row r="35" spans="1:22" s="4" customFormat="1" ht="15" customHeight="1" x14ac:dyDescent="0.25">
      <c r="A35" s="82">
        <f t="shared" si="1"/>
        <v>4</v>
      </c>
      <c r="B35" s="40" t="s">
        <v>48</v>
      </c>
      <c r="C35" s="44">
        <v>44048</v>
      </c>
      <c r="D35" s="14"/>
      <c r="E35" s="14"/>
      <c r="F35" s="14"/>
      <c r="G35" s="14"/>
      <c r="H35" s="84" t="str">
        <f t="shared" si="3"/>
        <v/>
      </c>
      <c r="I35" s="39"/>
      <c r="J35" s="39"/>
      <c r="K35" s="39"/>
      <c r="L35" s="39"/>
      <c r="M35" s="39"/>
      <c r="N35" s="39"/>
      <c r="O35" s="39"/>
      <c r="P35" s="39"/>
      <c r="Q35" s="39"/>
      <c r="R35" s="85" t="str">
        <f t="shared" si="2"/>
        <v/>
      </c>
      <c r="S35" s="86"/>
      <c r="T35" s="86"/>
      <c r="U35" s="86"/>
    </row>
    <row r="36" spans="1:22" s="4" customFormat="1" ht="15" customHeight="1" x14ac:dyDescent="0.25">
      <c r="A36" s="82">
        <f t="shared" si="1"/>
        <v>5</v>
      </c>
      <c r="B36" s="40" t="s">
        <v>49</v>
      </c>
      <c r="C36" s="44">
        <v>44049</v>
      </c>
      <c r="D36" s="14"/>
      <c r="E36" s="14"/>
      <c r="F36" s="14"/>
      <c r="G36" s="14"/>
      <c r="H36" s="84" t="str">
        <f t="shared" si="3"/>
        <v/>
      </c>
      <c r="I36" s="39"/>
      <c r="J36" s="39"/>
      <c r="K36" s="39"/>
      <c r="L36" s="39"/>
      <c r="M36" s="39"/>
      <c r="N36" s="39"/>
      <c r="O36" s="39"/>
      <c r="P36" s="39"/>
      <c r="Q36" s="39"/>
      <c r="R36" s="85" t="str">
        <f t="shared" si="2"/>
        <v/>
      </c>
      <c r="S36" s="86"/>
      <c r="T36" s="86"/>
      <c r="U36" s="86"/>
    </row>
    <row r="37" spans="1:22" s="4" customFormat="1" ht="15" customHeight="1" x14ac:dyDescent="0.25">
      <c r="A37" s="82">
        <f t="shared" si="1"/>
        <v>6</v>
      </c>
      <c r="B37" s="40" t="s">
        <v>50</v>
      </c>
      <c r="C37" s="44">
        <v>44050</v>
      </c>
      <c r="D37" s="14"/>
      <c r="E37" s="14"/>
      <c r="F37" s="14"/>
      <c r="G37" s="14"/>
      <c r="H37" s="84" t="str">
        <f t="shared" si="3"/>
        <v/>
      </c>
      <c r="I37" s="39"/>
      <c r="J37" s="39"/>
      <c r="K37" s="39"/>
      <c r="L37" s="39"/>
      <c r="M37" s="39"/>
      <c r="N37" s="39"/>
      <c r="O37" s="39"/>
      <c r="P37" s="39"/>
      <c r="Q37" s="39"/>
      <c r="R37" s="85" t="str">
        <f t="shared" si="2"/>
        <v/>
      </c>
      <c r="S37" s="86"/>
      <c r="T37" s="86"/>
      <c r="U37" s="86"/>
      <c r="V37" s="5"/>
    </row>
    <row r="38" spans="1:22" s="4" customFormat="1" ht="15" customHeight="1" x14ac:dyDescent="0.25">
      <c r="A38" s="82">
        <f t="shared" si="1"/>
        <v>7</v>
      </c>
      <c r="B38" s="87" t="s">
        <v>51</v>
      </c>
      <c r="C38" s="44">
        <v>44051</v>
      </c>
      <c r="D38" s="14"/>
      <c r="E38" s="14"/>
      <c r="F38" s="14"/>
      <c r="G38" s="14"/>
      <c r="H38" s="84" t="str">
        <f t="shared" si="3"/>
        <v/>
      </c>
      <c r="I38" s="39"/>
      <c r="J38" s="39"/>
      <c r="K38" s="39"/>
      <c r="L38" s="39"/>
      <c r="M38" s="39"/>
      <c r="N38" s="39"/>
      <c r="O38" s="39"/>
      <c r="P38" s="39"/>
      <c r="Q38" s="39"/>
      <c r="R38" s="85" t="str">
        <f t="shared" si="2"/>
        <v/>
      </c>
      <c r="S38" s="86"/>
      <c r="T38" s="86"/>
      <c r="U38" s="86"/>
    </row>
    <row r="39" spans="1:22" s="4" customFormat="1" ht="15" customHeight="1" x14ac:dyDescent="0.25">
      <c r="A39" s="82">
        <f t="shared" si="1"/>
        <v>1</v>
      </c>
      <c r="B39" s="87" t="s">
        <v>45</v>
      </c>
      <c r="C39" s="44">
        <v>44052</v>
      </c>
      <c r="D39" s="14"/>
      <c r="E39" s="14"/>
      <c r="F39" s="14"/>
      <c r="G39" s="14"/>
      <c r="H39" s="84" t="str">
        <f t="shared" si="3"/>
        <v/>
      </c>
      <c r="I39" s="39"/>
      <c r="J39" s="39"/>
      <c r="K39" s="39"/>
      <c r="L39" s="39"/>
      <c r="M39" s="39"/>
      <c r="N39" s="39"/>
      <c r="O39" s="39"/>
      <c r="P39" s="39"/>
      <c r="Q39" s="39"/>
      <c r="R39" s="85" t="str">
        <f t="shared" si="2"/>
        <v/>
      </c>
      <c r="S39" s="86"/>
      <c r="T39" s="86"/>
      <c r="U39" s="86"/>
    </row>
    <row r="40" spans="1:22" s="4" customFormat="1" ht="15" customHeight="1" x14ac:dyDescent="0.25">
      <c r="A40" s="82">
        <f t="shared" si="1"/>
        <v>2</v>
      </c>
      <c r="B40" s="40" t="s">
        <v>46</v>
      </c>
      <c r="C40" s="44">
        <v>44053</v>
      </c>
      <c r="D40" s="14"/>
      <c r="E40" s="14"/>
      <c r="F40" s="14"/>
      <c r="G40" s="14"/>
      <c r="H40" s="84" t="str">
        <f t="shared" si="3"/>
        <v/>
      </c>
      <c r="I40" s="39"/>
      <c r="J40" s="39"/>
      <c r="K40" s="39"/>
      <c r="L40" s="39"/>
      <c r="M40" s="39"/>
      <c r="N40" s="39"/>
      <c r="O40" s="39"/>
      <c r="P40" s="39"/>
      <c r="Q40" s="39"/>
      <c r="R40" s="85" t="str">
        <f t="shared" si="2"/>
        <v/>
      </c>
      <c r="S40" s="86"/>
      <c r="T40" s="86"/>
      <c r="U40" s="86"/>
    </row>
    <row r="41" spans="1:22" s="4" customFormat="1" ht="15" customHeight="1" x14ac:dyDescent="0.25">
      <c r="A41" s="82">
        <f t="shared" si="1"/>
        <v>3</v>
      </c>
      <c r="B41" s="40" t="s">
        <v>47</v>
      </c>
      <c r="C41" s="44">
        <v>44054</v>
      </c>
      <c r="D41" s="14"/>
      <c r="E41" s="14"/>
      <c r="F41" s="14"/>
      <c r="G41" s="14"/>
      <c r="H41" s="84" t="str">
        <f t="shared" si="3"/>
        <v/>
      </c>
      <c r="I41" s="39"/>
      <c r="J41" s="39"/>
      <c r="K41" s="39"/>
      <c r="L41" s="39"/>
      <c r="M41" s="39"/>
      <c r="N41" s="39"/>
      <c r="O41" s="39"/>
      <c r="P41" s="39"/>
      <c r="Q41" s="39"/>
      <c r="R41" s="85" t="str">
        <f t="shared" si="2"/>
        <v/>
      </c>
      <c r="S41" s="86"/>
      <c r="T41" s="86"/>
      <c r="U41" s="86"/>
    </row>
    <row r="42" spans="1:22" s="4" customFormat="1" ht="15" customHeight="1" x14ac:dyDescent="0.25">
      <c r="A42" s="82">
        <f t="shared" si="1"/>
        <v>4</v>
      </c>
      <c r="B42" s="40" t="s">
        <v>48</v>
      </c>
      <c r="C42" s="44">
        <v>44055</v>
      </c>
      <c r="D42" s="14"/>
      <c r="E42" s="14"/>
      <c r="F42" s="14"/>
      <c r="G42" s="14"/>
      <c r="H42" s="84" t="str">
        <f t="shared" si="3"/>
        <v/>
      </c>
      <c r="I42" s="39"/>
      <c r="J42" s="39"/>
      <c r="K42" s="39"/>
      <c r="L42" s="39"/>
      <c r="M42" s="39"/>
      <c r="N42" s="39"/>
      <c r="O42" s="39"/>
      <c r="P42" s="39"/>
      <c r="Q42" s="39"/>
      <c r="R42" s="85" t="str">
        <f t="shared" si="2"/>
        <v/>
      </c>
      <c r="S42" s="86"/>
      <c r="T42" s="86"/>
      <c r="U42" s="86"/>
    </row>
    <row r="43" spans="1:22" s="4" customFormat="1" ht="15" customHeight="1" x14ac:dyDescent="0.25">
      <c r="A43" s="82">
        <f t="shared" si="1"/>
        <v>5</v>
      </c>
      <c r="B43" s="40" t="s">
        <v>49</v>
      </c>
      <c r="C43" s="44">
        <v>44056</v>
      </c>
      <c r="D43" s="14"/>
      <c r="E43" s="14"/>
      <c r="F43" s="14"/>
      <c r="G43" s="14"/>
      <c r="H43" s="84" t="str">
        <f t="shared" si="3"/>
        <v/>
      </c>
      <c r="I43" s="39"/>
      <c r="J43" s="39"/>
      <c r="K43" s="39"/>
      <c r="L43" s="39"/>
      <c r="M43" s="39"/>
      <c r="N43" s="39"/>
      <c r="O43" s="39"/>
      <c r="P43" s="39"/>
      <c r="Q43" s="39"/>
      <c r="R43" s="85" t="str">
        <f t="shared" si="2"/>
        <v/>
      </c>
      <c r="S43" s="86"/>
      <c r="T43" s="86"/>
      <c r="U43" s="86"/>
    </row>
    <row r="44" spans="1:22" s="4" customFormat="1" ht="15" customHeight="1" x14ac:dyDescent="0.25">
      <c r="A44" s="82">
        <f t="shared" si="1"/>
        <v>6</v>
      </c>
      <c r="B44" s="40" t="s">
        <v>50</v>
      </c>
      <c r="C44" s="44">
        <v>44057</v>
      </c>
      <c r="D44" s="14"/>
      <c r="E44" s="14"/>
      <c r="F44" s="14"/>
      <c r="G44" s="14"/>
      <c r="H44" s="84" t="str">
        <f t="shared" si="3"/>
        <v/>
      </c>
      <c r="I44" s="39"/>
      <c r="J44" s="39"/>
      <c r="K44" s="39"/>
      <c r="L44" s="39"/>
      <c r="M44" s="39"/>
      <c r="N44" s="39"/>
      <c r="O44" s="39"/>
      <c r="P44" s="39"/>
      <c r="Q44" s="39"/>
      <c r="R44" s="85" t="str">
        <f t="shared" si="2"/>
        <v/>
      </c>
      <c r="S44" s="86"/>
      <c r="T44" s="86"/>
      <c r="U44" s="86"/>
    </row>
    <row r="45" spans="1:22" s="4" customFormat="1" ht="15" customHeight="1" x14ac:dyDescent="0.25">
      <c r="A45" s="82">
        <f t="shared" si="1"/>
        <v>7</v>
      </c>
      <c r="B45" s="87" t="s">
        <v>51</v>
      </c>
      <c r="C45" s="44">
        <v>44058</v>
      </c>
      <c r="D45" s="14"/>
      <c r="E45" s="14"/>
      <c r="F45" s="14"/>
      <c r="G45" s="14"/>
      <c r="H45" s="84" t="str">
        <f t="shared" si="3"/>
        <v/>
      </c>
      <c r="I45" s="39"/>
      <c r="J45" s="39"/>
      <c r="K45" s="39"/>
      <c r="L45" s="39"/>
      <c r="M45" s="39"/>
      <c r="N45" s="39"/>
      <c r="O45" s="39"/>
      <c r="P45" s="39"/>
      <c r="Q45" s="39"/>
      <c r="R45" s="85" t="str">
        <f t="shared" si="2"/>
        <v/>
      </c>
      <c r="S45" s="86"/>
      <c r="T45" s="86"/>
      <c r="U45" s="86"/>
    </row>
    <row r="46" spans="1:22" s="4" customFormat="1" ht="15" customHeight="1" x14ac:dyDescent="0.25">
      <c r="A46" s="82">
        <f t="shared" si="1"/>
        <v>1</v>
      </c>
      <c r="B46" s="87" t="s">
        <v>45</v>
      </c>
      <c r="C46" s="44">
        <v>44059</v>
      </c>
      <c r="D46" s="14"/>
      <c r="E46" s="14"/>
      <c r="F46" s="14"/>
      <c r="G46" s="14"/>
      <c r="H46" s="84" t="str">
        <f t="shared" si="3"/>
        <v/>
      </c>
      <c r="I46" s="39"/>
      <c r="J46" s="39"/>
      <c r="K46" s="39"/>
      <c r="L46" s="39"/>
      <c r="M46" s="39"/>
      <c r="N46" s="39"/>
      <c r="O46" s="39"/>
      <c r="P46" s="39"/>
      <c r="Q46" s="39"/>
      <c r="R46" s="85" t="str">
        <f t="shared" si="2"/>
        <v/>
      </c>
      <c r="S46" s="86"/>
      <c r="T46" s="86"/>
      <c r="U46" s="86"/>
    </row>
    <row r="47" spans="1:22" s="4" customFormat="1" ht="15" customHeight="1" x14ac:dyDescent="0.25">
      <c r="A47" s="82">
        <f t="shared" si="1"/>
        <v>2</v>
      </c>
      <c r="B47" s="40" t="s">
        <v>46</v>
      </c>
      <c r="C47" s="44">
        <v>44060</v>
      </c>
      <c r="D47" s="14"/>
      <c r="E47" s="14"/>
      <c r="F47" s="14"/>
      <c r="G47" s="14"/>
      <c r="H47" s="84" t="str">
        <f t="shared" si="3"/>
        <v/>
      </c>
      <c r="I47" s="39"/>
      <c r="J47" s="39"/>
      <c r="K47" s="39"/>
      <c r="L47" s="39"/>
      <c r="M47" s="39"/>
      <c r="N47" s="39"/>
      <c r="O47" s="39"/>
      <c r="P47" s="39"/>
      <c r="Q47" s="39"/>
      <c r="R47" s="85" t="str">
        <f t="shared" si="2"/>
        <v/>
      </c>
      <c r="S47" s="86"/>
      <c r="T47" s="86"/>
      <c r="U47" s="86"/>
    </row>
    <row r="48" spans="1:22" s="4" customFormat="1" ht="15" customHeight="1" x14ac:dyDescent="0.25">
      <c r="A48" s="82">
        <f t="shared" si="1"/>
        <v>3</v>
      </c>
      <c r="B48" s="40" t="s">
        <v>47</v>
      </c>
      <c r="C48" s="44">
        <v>44061</v>
      </c>
      <c r="D48" s="14"/>
      <c r="E48" s="14"/>
      <c r="F48" s="14"/>
      <c r="G48" s="14"/>
      <c r="H48" s="84" t="str">
        <f t="shared" si="3"/>
        <v/>
      </c>
      <c r="I48" s="39"/>
      <c r="J48" s="39"/>
      <c r="K48" s="39"/>
      <c r="L48" s="39"/>
      <c r="M48" s="39"/>
      <c r="N48" s="39"/>
      <c r="O48" s="39"/>
      <c r="P48" s="39"/>
      <c r="Q48" s="39"/>
      <c r="R48" s="85" t="str">
        <f t="shared" si="2"/>
        <v/>
      </c>
      <c r="S48" s="86"/>
      <c r="T48" s="86"/>
      <c r="U48" s="86"/>
    </row>
    <row r="49" spans="1:22" s="6" customFormat="1" ht="15" customHeight="1" x14ac:dyDescent="0.25">
      <c r="A49" s="82">
        <f t="shared" si="1"/>
        <v>4</v>
      </c>
      <c r="B49" s="40" t="s">
        <v>48</v>
      </c>
      <c r="C49" s="44">
        <v>44062</v>
      </c>
      <c r="D49" s="14"/>
      <c r="E49" s="14"/>
      <c r="F49" s="14"/>
      <c r="G49" s="14"/>
      <c r="H49" s="84" t="str">
        <f t="shared" si="3"/>
        <v/>
      </c>
      <c r="I49" s="39"/>
      <c r="J49" s="39"/>
      <c r="K49" s="39"/>
      <c r="L49" s="39"/>
      <c r="M49" s="39"/>
      <c r="N49" s="39"/>
      <c r="O49" s="39"/>
      <c r="P49" s="39"/>
      <c r="Q49" s="39"/>
      <c r="R49" s="85" t="str">
        <f t="shared" si="2"/>
        <v/>
      </c>
      <c r="S49" s="86"/>
      <c r="T49" s="86"/>
      <c r="U49" s="86"/>
    </row>
    <row r="50" spans="1:22" s="4" customFormat="1" ht="15" customHeight="1" x14ac:dyDescent="0.25">
      <c r="A50" s="82">
        <f t="shared" si="1"/>
        <v>5</v>
      </c>
      <c r="B50" s="40" t="s">
        <v>49</v>
      </c>
      <c r="C50" s="44">
        <v>44063</v>
      </c>
      <c r="D50" s="14"/>
      <c r="E50" s="14"/>
      <c r="F50" s="14"/>
      <c r="G50" s="14"/>
      <c r="H50" s="84" t="str">
        <f t="shared" si="3"/>
        <v/>
      </c>
      <c r="I50" s="39"/>
      <c r="J50" s="39"/>
      <c r="K50" s="39"/>
      <c r="L50" s="39"/>
      <c r="M50" s="39"/>
      <c r="N50" s="39"/>
      <c r="O50" s="39"/>
      <c r="P50" s="39"/>
      <c r="Q50" s="39"/>
      <c r="R50" s="85" t="str">
        <f t="shared" si="2"/>
        <v/>
      </c>
      <c r="S50" s="86"/>
      <c r="T50" s="86"/>
      <c r="U50" s="86"/>
    </row>
    <row r="51" spans="1:22" s="4" customFormat="1" ht="15" customHeight="1" x14ac:dyDescent="0.25">
      <c r="A51" s="82">
        <f t="shared" si="1"/>
        <v>6</v>
      </c>
      <c r="B51" s="40" t="s">
        <v>50</v>
      </c>
      <c r="C51" s="44">
        <v>44064</v>
      </c>
      <c r="D51" s="14"/>
      <c r="E51" s="14"/>
      <c r="F51" s="14"/>
      <c r="G51" s="14"/>
      <c r="H51" s="84" t="str">
        <f t="shared" si="3"/>
        <v/>
      </c>
      <c r="I51" s="39"/>
      <c r="J51" s="39"/>
      <c r="K51" s="39"/>
      <c r="L51" s="39"/>
      <c r="M51" s="39"/>
      <c r="N51" s="39"/>
      <c r="O51" s="39"/>
      <c r="P51" s="39"/>
      <c r="Q51" s="39"/>
      <c r="R51" s="85" t="str">
        <f t="shared" si="2"/>
        <v/>
      </c>
      <c r="S51" s="86"/>
      <c r="T51" s="86"/>
      <c r="U51" s="86"/>
    </row>
    <row r="52" spans="1:22" s="4" customFormat="1" ht="15" customHeight="1" x14ac:dyDescent="0.25">
      <c r="A52" s="82">
        <f t="shared" si="1"/>
        <v>7</v>
      </c>
      <c r="B52" s="87" t="s">
        <v>51</v>
      </c>
      <c r="C52" s="44">
        <v>44065</v>
      </c>
      <c r="D52" s="14"/>
      <c r="E52" s="14"/>
      <c r="F52" s="14"/>
      <c r="G52" s="14"/>
      <c r="H52" s="84" t="str">
        <f t="shared" si="3"/>
        <v/>
      </c>
      <c r="I52" s="39"/>
      <c r="J52" s="39"/>
      <c r="K52" s="39"/>
      <c r="L52" s="39"/>
      <c r="M52" s="39"/>
      <c r="N52" s="39"/>
      <c r="O52" s="39"/>
      <c r="P52" s="39"/>
      <c r="Q52" s="39"/>
      <c r="R52" s="85" t="str">
        <f t="shared" si="2"/>
        <v/>
      </c>
      <c r="S52" s="86"/>
      <c r="T52" s="86"/>
      <c r="U52" s="86"/>
    </row>
    <row r="53" spans="1:22" s="4" customFormat="1" ht="15" customHeight="1" x14ac:dyDescent="0.25">
      <c r="A53" s="82">
        <f t="shared" si="1"/>
        <v>1</v>
      </c>
      <c r="B53" s="87" t="s">
        <v>45</v>
      </c>
      <c r="C53" s="44">
        <v>44066</v>
      </c>
      <c r="D53" s="14"/>
      <c r="E53" s="14"/>
      <c r="F53" s="14"/>
      <c r="G53" s="14"/>
      <c r="H53" s="84" t="str">
        <f t="shared" si="3"/>
        <v/>
      </c>
      <c r="I53" s="39"/>
      <c r="J53" s="39"/>
      <c r="K53" s="39"/>
      <c r="L53" s="39"/>
      <c r="M53" s="39"/>
      <c r="N53" s="39"/>
      <c r="O53" s="39"/>
      <c r="P53" s="39"/>
      <c r="Q53" s="39"/>
      <c r="R53" s="85" t="str">
        <f t="shared" si="2"/>
        <v/>
      </c>
      <c r="S53" s="86"/>
      <c r="T53" s="86"/>
      <c r="U53" s="86"/>
    </row>
    <row r="54" spans="1:22" s="4" customFormat="1" ht="15" customHeight="1" x14ac:dyDescent="0.25">
      <c r="A54" s="82">
        <f t="shared" si="1"/>
        <v>2</v>
      </c>
      <c r="B54" s="40" t="s">
        <v>46</v>
      </c>
      <c r="C54" s="44">
        <v>44067</v>
      </c>
      <c r="D54" s="14"/>
      <c r="E54" s="14"/>
      <c r="F54" s="14"/>
      <c r="G54" s="14"/>
      <c r="H54" s="84" t="str">
        <f t="shared" si="3"/>
        <v/>
      </c>
      <c r="I54" s="39"/>
      <c r="J54" s="39"/>
      <c r="K54" s="39"/>
      <c r="L54" s="39"/>
      <c r="M54" s="39"/>
      <c r="N54" s="39"/>
      <c r="O54" s="39"/>
      <c r="P54" s="39"/>
      <c r="Q54" s="39"/>
      <c r="R54" s="85" t="str">
        <f t="shared" si="2"/>
        <v/>
      </c>
      <c r="S54" s="86"/>
      <c r="T54" s="86"/>
      <c r="U54" s="86"/>
    </row>
    <row r="55" spans="1:22" s="4" customFormat="1" ht="15" customHeight="1" x14ac:dyDescent="0.25">
      <c r="A55" s="82">
        <f t="shared" si="1"/>
        <v>3</v>
      </c>
      <c r="B55" s="40" t="s">
        <v>47</v>
      </c>
      <c r="C55" s="44">
        <v>44068</v>
      </c>
      <c r="D55" s="14"/>
      <c r="E55" s="14"/>
      <c r="F55" s="14"/>
      <c r="G55" s="14"/>
      <c r="H55" s="84" t="str">
        <f t="shared" si="3"/>
        <v/>
      </c>
      <c r="I55" s="39"/>
      <c r="J55" s="39"/>
      <c r="K55" s="39"/>
      <c r="L55" s="39"/>
      <c r="M55" s="39"/>
      <c r="N55" s="39"/>
      <c r="O55" s="39"/>
      <c r="P55" s="39"/>
      <c r="Q55" s="39"/>
      <c r="R55" s="85" t="str">
        <f t="shared" si="2"/>
        <v/>
      </c>
      <c r="S55" s="86"/>
      <c r="T55" s="86"/>
      <c r="U55" s="86"/>
    </row>
    <row r="56" spans="1:22" s="4" customFormat="1" ht="15" customHeight="1" x14ac:dyDescent="0.25">
      <c r="A56" s="82">
        <f t="shared" si="1"/>
        <v>4</v>
      </c>
      <c r="B56" s="40" t="s">
        <v>48</v>
      </c>
      <c r="C56" s="44">
        <v>44069</v>
      </c>
      <c r="D56" s="14"/>
      <c r="E56" s="14"/>
      <c r="F56" s="14"/>
      <c r="G56" s="14"/>
      <c r="H56" s="84" t="str">
        <f t="shared" si="3"/>
        <v/>
      </c>
      <c r="I56" s="39"/>
      <c r="J56" s="39"/>
      <c r="K56" s="39"/>
      <c r="L56" s="39"/>
      <c r="M56" s="39"/>
      <c r="N56" s="39"/>
      <c r="O56" s="39"/>
      <c r="P56" s="39"/>
      <c r="Q56" s="39"/>
      <c r="R56" s="85" t="str">
        <f t="shared" si="2"/>
        <v/>
      </c>
      <c r="S56" s="86"/>
      <c r="T56" s="86"/>
      <c r="U56" s="86"/>
    </row>
    <row r="57" spans="1:22" s="4" customFormat="1" ht="15" customHeight="1" x14ac:dyDescent="0.25">
      <c r="A57" s="82">
        <f t="shared" si="1"/>
        <v>5</v>
      </c>
      <c r="B57" s="40" t="s">
        <v>49</v>
      </c>
      <c r="C57" s="44">
        <v>44070</v>
      </c>
      <c r="D57" s="14"/>
      <c r="E57" s="14"/>
      <c r="F57" s="14"/>
      <c r="G57" s="14"/>
      <c r="H57" s="84" t="str">
        <f t="shared" si="3"/>
        <v/>
      </c>
      <c r="I57" s="39"/>
      <c r="J57" s="39"/>
      <c r="K57" s="39"/>
      <c r="L57" s="39"/>
      <c r="M57" s="39"/>
      <c r="N57" s="39"/>
      <c r="O57" s="39"/>
      <c r="P57" s="39"/>
      <c r="Q57" s="39"/>
      <c r="R57" s="85" t="str">
        <f t="shared" si="2"/>
        <v/>
      </c>
      <c r="S57" s="86"/>
      <c r="T57" s="86"/>
      <c r="U57" s="86"/>
    </row>
    <row r="58" spans="1:22" s="4" customFormat="1" ht="15" customHeight="1" x14ac:dyDescent="0.25">
      <c r="A58" s="82">
        <f t="shared" si="1"/>
        <v>6</v>
      </c>
      <c r="B58" s="40" t="s">
        <v>50</v>
      </c>
      <c r="C58" s="44">
        <v>44071</v>
      </c>
      <c r="D58" s="14"/>
      <c r="E58" s="14"/>
      <c r="F58" s="14"/>
      <c r="G58" s="14"/>
      <c r="H58" s="84" t="str">
        <f t="shared" si="3"/>
        <v/>
      </c>
      <c r="I58" s="39"/>
      <c r="J58" s="39"/>
      <c r="K58" s="39"/>
      <c r="L58" s="39"/>
      <c r="M58" s="39"/>
      <c r="N58" s="39"/>
      <c r="O58" s="39"/>
      <c r="P58" s="39"/>
      <c r="Q58" s="39"/>
      <c r="R58" s="85" t="str">
        <f t="shared" si="2"/>
        <v/>
      </c>
      <c r="S58" s="86"/>
      <c r="T58" s="86"/>
      <c r="U58" s="86"/>
    </row>
    <row r="59" spans="1:22" s="4" customFormat="1" ht="15" customHeight="1" x14ac:dyDescent="0.25">
      <c r="A59" s="82">
        <f t="shared" si="1"/>
        <v>7</v>
      </c>
      <c r="B59" s="87" t="s">
        <v>51</v>
      </c>
      <c r="C59" s="44">
        <v>44072</v>
      </c>
      <c r="D59" s="14"/>
      <c r="E59" s="14"/>
      <c r="F59" s="14"/>
      <c r="G59" s="14"/>
      <c r="H59" s="84" t="str">
        <f t="shared" si="3"/>
        <v/>
      </c>
      <c r="I59" s="39"/>
      <c r="J59" s="39"/>
      <c r="K59" s="39"/>
      <c r="L59" s="39"/>
      <c r="M59" s="39"/>
      <c r="N59" s="39"/>
      <c r="O59" s="39"/>
      <c r="P59" s="39"/>
      <c r="Q59" s="39"/>
      <c r="R59" s="85" t="str">
        <f t="shared" si="2"/>
        <v/>
      </c>
      <c r="S59" s="86"/>
      <c r="T59" s="86"/>
      <c r="U59" s="86"/>
    </row>
    <row r="60" spans="1:22" s="4" customFormat="1" ht="15" customHeight="1" x14ac:dyDescent="0.25">
      <c r="A60" s="82">
        <f t="shared" si="1"/>
        <v>1</v>
      </c>
      <c r="B60" s="87" t="s">
        <v>45</v>
      </c>
      <c r="C60" s="44">
        <v>44073</v>
      </c>
      <c r="D60" s="14"/>
      <c r="E60" s="14"/>
      <c r="F60" s="14"/>
      <c r="G60" s="14"/>
      <c r="H60" s="84" t="str">
        <f t="shared" si="3"/>
        <v/>
      </c>
      <c r="I60" s="39"/>
      <c r="J60" s="39"/>
      <c r="K60" s="39"/>
      <c r="L60" s="39"/>
      <c r="M60" s="39"/>
      <c r="N60" s="39"/>
      <c r="O60" s="39"/>
      <c r="P60" s="39"/>
      <c r="Q60" s="39"/>
      <c r="R60" s="85" t="str">
        <f t="shared" si="2"/>
        <v/>
      </c>
      <c r="S60" s="86"/>
      <c r="T60" s="86"/>
      <c r="U60" s="86"/>
    </row>
    <row r="61" spans="1:22" s="4" customFormat="1" ht="15" customHeight="1" x14ac:dyDescent="0.25">
      <c r="A61" s="82">
        <f t="shared" si="1"/>
        <v>2</v>
      </c>
      <c r="B61" s="40" t="s">
        <v>46</v>
      </c>
      <c r="C61" s="44">
        <v>44074</v>
      </c>
      <c r="D61" s="14"/>
      <c r="E61" s="14"/>
      <c r="F61" s="14"/>
      <c r="G61" s="14"/>
      <c r="H61" s="84" t="str">
        <f t="shared" si="3"/>
        <v/>
      </c>
      <c r="I61" s="39"/>
      <c r="J61" s="39"/>
      <c r="K61" s="39"/>
      <c r="L61" s="39"/>
      <c r="M61" s="39"/>
      <c r="N61" s="39"/>
      <c r="O61" s="39"/>
      <c r="P61" s="39"/>
      <c r="Q61" s="39"/>
      <c r="R61" s="85" t="str">
        <f t="shared" si="2"/>
        <v/>
      </c>
      <c r="S61" s="86"/>
      <c r="T61" s="86"/>
      <c r="U61" s="86"/>
    </row>
    <row r="62" spans="1:22" s="4" customFormat="1" ht="15" customHeight="1" x14ac:dyDescent="0.25">
      <c r="B62" s="126" t="s">
        <v>10</v>
      </c>
      <c r="C62" s="127"/>
      <c r="D62" s="127"/>
      <c r="E62" s="127"/>
      <c r="F62" s="127"/>
      <c r="G62" s="127"/>
      <c r="H62" s="88">
        <f>SUM(H31:H61)</f>
        <v>0</v>
      </c>
      <c r="I62" s="88">
        <f t="shared" ref="I62:Q62" si="4">SUM(I31:I61)</f>
        <v>0</v>
      </c>
      <c r="J62" s="88">
        <f t="shared" si="4"/>
        <v>0</v>
      </c>
      <c r="K62" s="88">
        <f t="shared" si="4"/>
        <v>0</v>
      </c>
      <c r="L62" s="88">
        <f t="shared" si="4"/>
        <v>0</v>
      </c>
      <c r="M62" s="88">
        <f t="shared" si="4"/>
        <v>0</v>
      </c>
      <c r="N62" s="88">
        <f t="shared" si="4"/>
        <v>0</v>
      </c>
      <c r="O62" s="88">
        <f t="shared" si="4"/>
        <v>0</v>
      </c>
      <c r="P62" s="88">
        <f t="shared" si="4"/>
        <v>0</v>
      </c>
      <c r="Q62" s="88">
        <f t="shared" si="4"/>
        <v>0</v>
      </c>
      <c r="R62" s="89">
        <f>SUM(R31:R61)</f>
        <v>0</v>
      </c>
      <c r="S62" s="8"/>
      <c r="T62" s="8"/>
      <c r="U62" s="8"/>
      <c r="V62" s="8"/>
    </row>
    <row r="63" spans="1:22" s="4" customFormat="1" ht="15" customHeight="1" x14ac:dyDescent="0.25">
      <c r="B63" s="69"/>
      <c r="C63" s="90"/>
      <c r="D63" s="90"/>
      <c r="E63" s="90"/>
      <c r="F63" s="90"/>
      <c r="G63" s="90"/>
      <c r="H63" s="91"/>
      <c r="I63" s="91"/>
      <c r="J63" s="91"/>
      <c r="K63" s="91"/>
      <c r="L63" s="91"/>
      <c r="M63" s="91"/>
      <c r="N63" s="91"/>
      <c r="O63" s="91"/>
      <c r="P63" s="91"/>
      <c r="Q63" s="91"/>
      <c r="R63" s="35"/>
      <c r="S63" s="8"/>
      <c r="T63" s="8"/>
      <c r="U63" s="8"/>
      <c r="V63" s="8"/>
    </row>
    <row r="64" spans="1:22" s="4" customFormat="1" ht="13.5" customHeight="1" x14ac:dyDescent="0.25">
      <c r="B64" s="134" t="s">
        <v>56</v>
      </c>
      <c r="C64" s="135"/>
      <c r="D64" s="135"/>
      <c r="E64" s="135"/>
      <c r="F64" s="135"/>
      <c r="G64" s="135"/>
      <c r="H64" s="92"/>
      <c r="I64" s="91"/>
      <c r="J64" s="91"/>
      <c r="K64" s="91"/>
      <c r="L64" s="91"/>
      <c r="M64" s="91"/>
      <c r="N64" s="91"/>
      <c r="O64" s="91"/>
      <c r="P64" s="91"/>
      <c r="Q64" s="91">
        <f>IF(Q17="",SUM(R31:R61),IF(Q17=31,SUM(R31:R61),IF(Q17=30,SUM(R31:R60),IF(Q17=29,SUM(R31:R59),IF(Q17=28,SUM(R31:R58),IF(Q17=27,SUM(R31:R57),IF(Q17=26,SUM(R31:R56),IF(Q17=25,SUM(R31:R55),IF(Q17=24,SUM(R31:R54),IF(Q17=23,SUM(R31:R53),IF(Q17=22,SUM(R31:R52),IF(Q17=21,SUM(R31:R51),IF(Q17=20,SUM(R31:R50),IF(Q17=19,SUM(R31:R49),IF(Q17=18,SUM(R31:R48),IF(Q17=17,SUM(R31:R47),IF(Q17=16,SUM(R31:R46),IF(Q17=15,SUM(R31:R45),IF(Q17=14,SUM(R31:R44),IF(Q17=13,SUM(R31:R43),IF(Q17=12,SUM(R31:R42),IF(Q17=11,SUM(R31:R41),IF(Q17=10,SUM(R31:R40),IF(Q17=9,SUM(R31:R39),IF(Q17=8,SUM(R31:R38),IF(Q17=7,SUM(R31:R37),IF(Q17=6,SUM(R31:R36),IF(Q17=5,SUM(R31:R35),IF(Q17=4,SUM(R31:R34),IF(Q17=3,SUM(R31:R33),IF(Q17=2,SUM(R31:R32),IF(Q17=1,SUM(R31:R31),SUM(R31:R61)))))))))))))))))))))))))))))))))</f>
        <v>0</v>
      </c>
      <c r="R64" s="35"/>
      <c r="S64" s="8"/>
      <c r="T64" s="8"/>
      <c r="U64" s="8"/>
      <c r="V64" s="8"/>
    </row>
    <row r="65" spans="2:22" s="4" customFormat="1" ht="13.5" customHeight="1" x14ac:dyDescent="0.25">
      <c r="B65" s="154" t="s">
        <v>57</v>
      </c>
      <c r="C65" s="155"/>
      <c r="D65" s="155"/>
      <c r="E65" s="155"/>
      <c r="F65" s="155"/>
      <c r="G65" s="155"/>
      <c r="H65" s="156"/>
      <c r="I65" s="156"/>
      <c r="J65" s="156"/>
      <c r="K65" s="156"/>
      <c r="L65" s="91"/>
      <c r="M65" s="91"/>
      <c r="N65" s="91"/>
      <c r="O65" s="91"/>
      <c r="P65" s="91"/>
      <c r="Q65" s="91">
        <f>Q64-K62</f>
        <v>0</v>
      </c>
      <c r="R65" s="35"/>
      <c r="S65" s="8"/>
      <c r="T65" s="8"/>
      <c r="U65" s="8"/>
      <c r="V65" s="8"/>
    </row>
    <row r="66" spans="2:22" s="4" customFormat="1" ht="15" customHeight="1" x14ac:dyDescent="0.25">
      <c r="B66" s="124" t="s">
        <v>52</v>
      </c>
      <c r="C66" s="125"/>
      <c r="D66" s="125"/>
      <c r="E66" s="125"/>
      <c r="F66" s="125"/>
      <c r="G66" s="125"/>
      <c r="H66" s="12"/>
      <c r="I66" s="10"/>
      <c r="J66" s="10"/>
      <c r="K66" s="10"/>
      <c r="L66" s="10"/>
      <c r="M66" s="10"/>
      <c r="N66" s="10"/>
      <c r="O66" s="10"/>
      <c r="P66" s="10"/>
      <c r="Q66" s="93">
        <f>H62+I62+J62+L62+M62+N62+O62+P62+Q62</f>
        <v>0</v>
      </c>
      <c r="R66" s="36"/>
    </row>
    <row r="67" spans="2:22" s="4" customFormat="1" ht="15" customHeight="1" thickBot="1" x14ac:dyDescent="0.3">
      <c r="B67" s="136" t="s">
        <v>55</v>
      </c>
      <c r="C67" s="137"/>
      <c r="D67" s="137"/>
      <c r="E67" s="137"/>
      <c r="F67" s="137"/>
      <c r="G67" s="137"/>
      <c r="H67" s="37"/>
      <c r="I67" s="37"/>
      <c r="J67" s="37"/>
      <c r="K67" s="37"/>
      <c r="L67" s="37"/>
      <c r="M67" s="37"/>
      <c r="N67" s="37"/>
      <c r="O67" s="37"/>
      <c r="P67" s="94"/>
      <c r="Q67" s="95">
        <f>Q65-Q66</f>
        <v>0</v>
      </c>
      <c r="R67" s="38"/>
    </row>
    <row r="68" spans="2:22" s="4" customFormat="1" ht="15" customHeight="1" x14ac:dyDescent="0.2">
      <c r="B68" s="96"/>
      <c r="F68" s="118"/>
      <c r="G68" s="118"/>
      <c r="H68" s="118"/>
      <c r="I68" s="118"/>
      <c r="J68" s="118"/>
      <c r="K68" s="118"/>
      <c r="L68" s="118"/>
      <c r="M68" s="118"/>
      <c r="N68" s="118"/>
      <c r="O68" s="118"/>
      <c r="R68" s="97"/>
    </row>
    <row r="69" spans="2:22" s="4" customFormat="1" x14ac:dyDescent="0.25">
      <c r="B69" s="6" t="s">
        <v>74</v>
      </c>
      <c r="C69" s="6"/>
      <c r="D69" s="6"/>
      <c r="E69" s="6"/>
      <c r="F69" s="48"/>
      <c r="G69" s="48"/>
      <c r="H69" s="48"/>
      <c r="I69" s="48"/>
      <c r="J69" s="48"/>
      <c r="K69" s="48"/>
      <c r="L69" s="48"/>
      <c r="M69" s="48"/>
      <c r="N69" s="48" t="s">
        <v>34</v>
      </c>
      <c r="O69" s="6" t="s">
        <v>33</v>
      </c>
      <c r="P69" s="6"/>
      <c r="Q69" s="49">
        <f>M14</f>
        <v>0</v>
      </c>
      <c r="R69" s="9"/>
    </row>
    <row r="70" spans="2:22" s="4" customFormat="1" ht="20.100000000000001" customHeight="1" x14ac:dyDescent="0.25">
      <c r="B70" s="43" t="s">
        <v>23</v>
      </c>
      <c r="O70" s="6" t="s">
        <v>35</v>
      </c>
      <c r="P70" s="6"/>
      <c r="Q70" s="49" t="e">
        <f>Q66/Q65</f>
        <v>#DIV/0!</v>
      </c>
    </row>
    <row r="71" spans="2:22" s="4" customFormat="1" ht="20.100000000000001" customHeight="1" x14ac:dyDescent="0.25"/>
    <row r="72" spans="2:22" s="4" customFormat="1" ht="20.100000000000001" customHeight="1" x14ac:dyDescent="0.25"/>
    <row r="73" spans="2:22" s="4" customFormat="1" ht="20.100000000000001" customHeight="1" x14ac:dyDescent="0.25"/>
    <row r="74" spans="2:22" s="4" customFormat="1" ht="20.100000000000001" customHeight="1" x14ac:dyDescent="0.25"/>
    <row r="75" spans="2:22" s="4" customFormat="1" ht="20.100000000000001" customHeight="1" x14ac:dyDescent="0.25"/>
    <row r="76" spans="2:22" s="4" customFormat="1" ht="20.100000000000001" customHeight="1" x14ac:dyDescent="0.25"/>
    <row r="77" spans="2:22" s="4" customFormat="1" ht="20.100000000000001" customHeight="1" x14ac:dyDescent="0.25"/>
    <row r="78" spans="2:22" s="4" customFormat="1" ht="20.100000000000001" customHeight="1" x14ac:dyDescent="0.25"/>
    <row r="79" spans="2:22" s="4" customFormat="1" ht="20.100000000000001" customHeight="1" x14ac:dyDescent="0.25"/>
    <row r="80" spans="2:22" s="4" customFormat="1" ht="20.100000000000001" customHeight="1" x14ac:dyDescent="0.25"/>
    <row r="81" spans="2:16" s="4" customFormat="1" ht="20.100000000000001" customHeight="1" x14ac:dyDescent="0.25"/>
    <row r="82" spans="2:16" s="4" customFormat="1" ht="20.100000000000001" customHeight="1" x14ac:dyDescent="0.25"/>
    <row r="83" spans="2:16" s="4" customFormat="1" ht="20.100000000000001" customHeight="1" x14ac:dyDescent="0.25"/>
    <row r="84" spans="2:16" s="4" customFormat="1" ht="20.100000000000001" customHeight="1" x14ac:dyDescent="0.25"/>
    <row r="85" spans="2:16" s="4" customFormat="1" ht="20.100000000000001" customHeight="1" x14ac:dyDescent="0.25"/>
    <row r="86" spans="2:16" s="4" customFormat="1" ht="20.100000000000001" customHeight="1" x14ac:dyDescent="0.25"/>
    <row r="87" spans="2:16" s="4" customFormat="1" ht="20.100000000000001" customHeight="1" x14ac:dyDescent="0.25"/>
    <row r="88" spans="2:16" s="4" customFormat="1" ht="20.100000000000001" customHeight="1" x14ac:dyDescent="0.25"/>
    <row r="89" spans="2:16" s="4" customFormat="1" ht="20.100000000000001" customHeight="1" x14ac:dyDescent="0.25"/>
    <row r="90" spans="2:16" x14ac:dyDescent="0.2">
      <c r="B90" s="4"/>
      <c r="C90" s="4"/>
      <c r="D90" s="4"/>
      <c r="E90" s="4"/>
      <c r="F90" s="4"/>
      <c r="G90" s="4"/>
      <c r="H90" s="4"/>
      <c r="I90" s="4"/>
      <c r="J90" s="4"/>
      <c r="K90" s="4"/>
      <c r="L90" s="4"/>
      <c r="M90" s="4"/>
      <c r="N90" s="4"/>
      <c r="O90" s="4"/>
      <c r="P90" s="4"/>
    </row>
  </sheetData>
  <protectedRanges>
    <protectedRange sqref="D10" name="Bereich11_1"/>
    <protectedRange sqref="D8:R8" name="Bereich1_1"/>
    <protectedRange sqref="D9" name="Bereich2_1"/>
    <protectedRange sqref="H9:M9" name="Bereich3_1"/>
    <protectedRange sqref="H10:I10" name="Bereich4_1"/>
    <protectedRange sqref="M14" name="Bereich5_1"/>
    <protectedRange sqref="D15:E21" name="Bereich6_1"/>
    <protectedRange sqref="G15:H21" name="Bereich7_1"/>
    <protectedRange sqref="D31:G61" name="Bereich8_1"/>
    <protectedRange sqref="I31:Q61" name="Bereich9_1"/>
    <protectedRange sqref="M14" name="Bereich10_1"/>
    <protectedRange sqref="Q17" name="Bereich5_1_1"/>
    <protectedRange sqref="Q17" name="Bereich10_1_1"/>
  </protectedRanges>
  <mergeCells count="37">
    <mergeCell ref="F68:O68"/>
    <mergeCell ref="B64:G64"/>
    <mergeCell ref="B65:K65"/>
    <mergeCell ref="D25:G26"/>
    <mergeCell ref="R28:R30"/>
    <mergeCell ref="B62:G62"/>
    <mergeCell ref="B66:G66"/>
    <mergeCell ref="B67:G67"/>
    <mergeCell ref="D29:G29"/>
    <mergeCell ref="I23:Q26"/>
    <mergeCell ref="B24:E24"/>
    <mergeCell ref="B28:C30"/>
    <mergeCell ref="D28:G28"/>
    <mergeCell ref="H28:H30"/>
    <mergeCell ref="I28:I30"/>
    <mergeCell ref="J28:J30"/>
    <mergeCell ref="P28:P30"/>
    <mergeCell ref="Q28:Q30"/>
    <mergeCell ref="B10:C10"/>
    <mergeCell ref="H10:I10"/>
    <mergeCell ref="N11:O11"/>
    <mergeCell ref="Q11:R11"/>
    <mergeCell ref="B15:C15"/>
    <mergeCell ref="K28:K30"/>
    <mergeCell ref="L28:L30"/>
    <mergeCell ref="M28:M30"/>
    <mergeCell ref="N28:N30"/>
    <mergeCell ref="O28:O30"/>
    <mergeCell ref="L15:O17"/>
    <mergeCell ref="B9:C9"/>
    <mergeCell ref="F9:G9"/>
    <mergeCell ref="H9:L9"/>
    <mergeCell ref="D1:F2"/>
    <mergeCell ref="B5:R5"/>
    <mergeCell ref="B6:R6"/>
    <mergeCell ref="B8:C8"/>
    <mergeCell ref="D8:R8"/>
  </mergeCells>
  <conditionalFormatting sqref="B31:B61">
    <cfRule type="cellIs" dxfId="125" priority="51" operator="equal">
      <formula>"SO"</formula>
    </cfRule>
    <cfRule type="cellIs" dxfId="124" priority="52" operator="equal">
      <formula>"Sa"</formula>
    </cfRule>
  </conditionalFormatting>
  <conditionalFormatting sqref="C1:C7 C11:C23 C68:C1048576 C26:C63">
    <cfRule type="cellIs" dxfId="123" priority="41" operator="equal">
      <formula>43982</formula>
    </cfRule>
    <cfRule type="cellIs" dxfId="122" priority="42" operator="equal">
      <formula>44130</formula>
    </cfRule>
    <cfRule type="cellIs" dxfId="121" priority="43" operator="equal">
      <formula>44058</formula>
    </cfRule>
    <cfRule type="cellIs" dxfId="120" priority="44" operator="equal">
      <formula>43993</formula>
    </cfRule>
    <cfRule type="cellIs" dxfId="119" priority="45" operator="equal">
      <formula>43983</formula>
    </cfRule>
    <cfRule type="cellIs" dxfId="118" priority="46" operator="equal">
      <formula>43972</formula>
    </cfRule>
    <cfRule type="cellIs" dxfId="117" priority="47" operator="equal">
      <formula>43972</formula>
    </cfRule>
    <cfRule type="cellIs" dxfId="116" priority="48" operator="equal">
      <formula>43952</formula>
    </cfRule>
    <cfRule type="cellIs" dxfId="115" priority="49" operator="equal">
      <formula>43934</formula>
    </cfRule>
    <cfRule type="cellIs" dxfId="114" priority="50" operator="equal">
      <formula>43933</formula>
    </cfRule>
  </conditionalFormatting>
  <conditionalFormatting sqref="C64">
    <cfRule type="cellIs" dxfId="113" priority="11" operator="equal">
      <formula>43982</formula>
    </cfRule>
    <cfRule type="cellIs" dxfId="112" priority="12" operator="equal">
      <formula>44130</formula>
    </cfRule>
    <cfRule type="cellIs" dxfId="111" priority="13" operator="equal">
      <formula>44058</formula>
    </cfRule>
    <cfRule type="cellIs" dxfId="110" priority="14" operator="equal">
      <formula>43993</formula>
    </cfRule>
    <cfRule type="cellIs" dxfId="109" priority="15" operator="equal">
      <formula>43983</formula>
    </cfRule>
    <cfRule type="cellIs" dxfId="108" priority="16" operator="equal">
      <formula>43972</formula>
    </cfRule>
    <cfRule type="cellIs" dxfId="107" priority="17" operator="equal">
      <formula>43972</formula>
    </cfRule>
    <cfRule type="cellIs" dxfId="106" priority="18" operator="equal">
      <formula>43952</formula>
    </cfRule>
    <cfRule type="cellIs" dxfId="105" priority="19" operator="equal">
      <formula>43934</formula>
    </cfRule>
    <cfRule type="cellIs" dxfId="104" priority="20" operator="equal">
      <formula>43933</formula>
    </cfRule>
  </conditionalFormatting>
  <conditionalFormatting sqref="C67">
    <cfRule type="cellIs" dxfId="103" priority="21" operator="equal">
      <formula>43982</formula>
    </cfRule>
    <cfRule type="cellIs" dxfId="102" priority="22" operator="equal">
      <formula>44130</formula>
    </cfRule>
    <cfRule type="cellIs" dxfId="101" priority="23" operator="equal">
      <formula>44058</formula>
    </cfRule>
    <cfRule type="cellIs" dxfId="100" priority="24" operator="equal">
      <formula>43993</formula>
    </cfRule>
    <cfRule type="cellIs" dxfId="99" priority="25" operator="equal">
      <formula>43983</formula>
    </cfRule>
    <cfRule type="cellIs" dxfId="98" priority="26" operator="equal">
      <formula>43972</formula>
    </cfRule>
    <cfRule type="cellIs" dxfId="97" priority="27" operator="equal">
      <formula>43972</formula>
    </cfRule>
    <cfRule type="cellIs" dxfId="96" priority="28" operator="equal">
      <formula>43952</formula>
    </cfRule>
    <cfRule type="cellIs" dxfId="95" priority="29" operator="equal">
      <formula>43934</formula>
    </cfRule>
    <cfRule type="cellIs" dxfId="94" priority="30" operator="equal">
      <formula>43933</formula>
    </cfRule>
  </conditionalFormatting>
  <conditionalFormatting sqref="C66">
    <cfRule type="cellIs" dxfId="93" priority="1" operator="equal">
      <formula>43982</formula>
    </cfRule>
    <cfRule type="cellIs" dxfId="92" priority="2" operator="equal">
      <formula>44130</formula>
    </cfRule>
    <cfRule type="cellIs" dxfId="91" priority="3" operator="equal">
      <formula>44058</formula>
    </cfRule>
    <cfRule type="cellIs" dxfId="90" priority="4" operator="equal">
      <formula>43993</formula>
    </cfRule>
    <cfRule type="cellIs" dxfId="89" priority="5" operator="equal">
      <formula>43983</formula>
    </cfRule>
    <cfRule type="cellIs" dxfId="88" priority="6" operator="equal">
      <formula>43972</formula>
    </cfRule>
    <cfRule type="cellIs" dxfId="87" priority="7" operator="equal">
      <formula>43972</formula>
    </cfRule>
    <cfRule type="cellIs" dxfId="86" priority="8" operator="equal">
      <formula>43952</formula>
    </cfRule>
    <cfRule type="cellIs" dxfId="85" priority="9" operator="equal">
      <formula>43934</formula>
    </cfRule>
    <cfRule type="cellIs" dxfId="84" priority="10" operator="equal">
      <formula>43933</formula>
    </cfRule>
  </conditionalFormatting>
  <dataValidations count="1">
    <dataValidation type="list" allowBlank="1" showInputMessage="1" showErrorMessage="1" sqref="Q11:R11">
      <formula1>"Mär.2020, Apr.2020, Mai.2020, Jun.2020, Jul.2020, Aug.2020, Sep.2020, Okt.2020"</formula1>
    </dataValidation>
  </dataValidations>
  <pageMargins left="0.47" right="0.34" top="0.37" bottom="0.15" header="0.11811023622047245" footer="0.14000000000000001"/>
  <pageSetup paperSize="9" scale="5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90"/>
  <sheetViews>
    <sheetView topLeftCell="B1" zoomScaleNormal="100" workbookViewId="0">
      <selection activeCell="U12" sqref="U12"/>
    </sheetView>
  </sheetViews>
  <sheetFormatPr baseColWidth="10" defaultColWidth="11.42578125" defaultRowHeight="12.75" x14ac:dyDescent="0.2"/>
  <cols>
    <col min="1" max="1" width="2" style="1" hidden="1" customWidth="1"/>
    <col min="2" max="2" width="3.28515625" style="1" bestFit="1" customWidth="1"/>
    <col min="3" max="3" width="12.28515625" style="1" customWidth="1"/>
    <col min="4" max="7" width="9.7109375" style="1" customWidth="1"/>
    <col min="8" max="10" width="9.140625" style="1" customWidth="1"/>
    <col min="11" max="11" width="10.7109375" style="1" customWidth="1"/>
    <col min="12" max="12" width="10.5703125" style="1" customWidth="1"/>
    <col min="13" max="13" width="9.140625" style="1" customWidth="1"/>
    <col min="14" max="14" width="9.7109375" style="1" customWidth="1"/>
    <col min="15" max="15" width="9.5703125" style="1" customWidth="1"/>
    <col min="16" max="16" width="10" style="1" customWidth="1"/>
    <col min="17" max="17" width="9.5703125" style="1" customWidth="1"/>
    <col min="18" max="18" width="9.140625" style="1" customWidth="1"/>
    <col min="19" max="22" width="8.42578125" style="1" customWidth="1"/>
    <col min="23" max="23" width="11.42578125" style="1" customWidth="1"/>
    <col min="24" max="16384" width="11.42578125" style="1"/>
  </cols>
  <sheetData>
    <row r="1" spans="2:42" ht="12" customHeight="1" x14ac:dyDescent="0.2">
      <c r="D1" s="181"/>
      <c r="E1" s="181"/>
      <c r="F1" s="181"/>
      <c r="R1" s="3"/>
    </row>
    <row r="2" spans="2:42" ht="12" customHeight="1" x14ac:dyDescent="0.2">
      <c r="D2" s="181"/>
      <c r="E2" s="181"/>
      <c r="F2" s="181"/>
      <c r="R2" s="2"/>
    </row>
    <row r="3" spans="2:42" ht="12" customHeight="1" x14ac:dyDescent="0.2">
      <c r="D3" s="70"/>
      <c r="E3" s="70"/>
      <c r="F3" s="70"/>
      <c r="R3" s="2"/>
    </row>
    <row r="4" spans="2:42" ht="12" customHeight="1" x14ac:dyDescent="0.2">
      <c r="D4" s="70"/>
      <c r="E4" s="70"/>
      <c r="F4" s="70"/>
      <c r="R4" s="2"/>
    </row>
    <row r="5" spans="2:42" ht="18" x14ac:dyDescent="0.25">
      <c r="B5" s="165" t="s">
        <v>13</v>
      </c>
      <c r="C5" s="165"/>
      <c r="D5" s="165"/>
      <c r="E5" s="165"/>
      <c r="F5" s="165"/>
      <c r="G5" s="165"/>
      <c r="H5" s="165"/>
      <c r="I5" s="165"/>
      <c r="J5" s="165"/>
      <c r="K5" s="165"/>
      <c r="L5" s="165"/>
      <c r="M5" s="165"/>
      <c r="N5" s="165"/>
      <c r="O5" s="165"/>
      <c r="P5" s="165"/>
      <c r="Q5" s="165"/>
      <c r="R5" s="165"/>
    </row>
    <row r="6" spans="2:42" x14ac:dyDescent="0.2">
      <c r="B6" s="166" t="s">
        <v>43</v>
      </c>
      <c r="C6" s="166"/>
      <c r="D6" s="166"/>
      <c r="E6" s="166"/>
      <c r="F6" s="166"/>
      <c r="G6" s="166"/>
      <c r="H6" s="166"/>
      <c r="I6" s="166"/>
      <c r="J6" s="166"/>
      <c r="K6" s="166"/>
      <c r="L6" s="166"/>
      <c r="M6" s="166"/>
      <c r="N6" s="166"/>
      <c r="O6" s="166"/>
      <c r="P6" s="166"/>
      <c r="Q6" s="166"/>
      <c r="R6" s="166"/>
    </row>
    <row r="7" spans="2:42" ht="13.5" thickBot="1" x14ac:dyDescent="0.25">
      <c r="B7" s="72"/>
      <c r="C7" s="72"/>
      <c r="D7" s="72"/>
      <c r="E7" s="72"/>
      <c r="F7" s="72"/>
      <c r="G7" s="72"/>
      <c r="H7" s="72"/>
      <c r="I7" s="72"/>
      <c r="J7" s="72"/>
      <c r="K7" s="72"/>
      <c r="L7" s="72"/>
      <c r="M7" s="72"/>
      <c r="N7" s="72"/>
      <c r="O7" s="72"/>
      <c r="P7" s="72"/>
      <c r="Q7" s="72"/>
      <c r="R7" s="72"/>
      <c r="S7" s="73"/>
      <c r="T7" s="73"/>
      <c r="U7" s="73"/>
      <c r="V7" s="73"/>
      <c r="W7" s="73"/>
      <c r="X7" s="73"/>
      <c r="Y7" s="73"/>
      <c r="Z7" s="73"/>
      <c r="AA7" s="73"/>
      <c r="AB7" s="73"/>
      <c r="AC7" s="73"/>
      <c r="AD7" s="73"/>
      <c r="AE7" s="73"/>
      <c r="AF7" s="73"/>
      <c r="AG7" s="73"/>
      <c r="AH7" s="73"/>
      <c r="AI7" s="73"/>
      <c r="AJ7" s="73"/>
      <c r="AK7" s="73"/>
      <c r="AL7" s="73"/>
      <c r="AM7" s="73"/>
      <c r="AN7" s="73"/>
      <c r="AO7" s="73"/>
      <c r="AP7" s="73"/>
    </row>
    <row r="8" spans="2:42" s="4" customFormat="1" ht="20.45" customHeight="1" x14ac:dyDescent="0.25">
      <c r="B8" s="111" t="s">
        <v>8</v>
      </c>
      <c r="C8" s="112"/>
      <c r="D8" s="115"/>
      <c r="E8" s="116"/>
      <c r="F8" s="116"/>
      <c r="G8" s="116"/>
      <c r="H8" s="116"/>
      <c r="I8" s="116"/>
      <c r="J8" s="116"/>
      <c r="K8" s="116"/>
      <c r="L8" s="116"/>
      <c r="M8" s="116"/>
      <c r="N8" s="116"/>
      <c r="O8" s="116"/>
      <c r="P8" s="116"/>
      <c r="Q8" s="116"/>
      <c r="R8" s="117"/>
      <c r="T8" s="11"/>
      <c r="U8" s="11"/>
      <c r="W8" s="11"/>
      <c r="X8" s="11"/>
    </row>
    <row r="9" spans="2:42" ht="20.45" customHeight="1" x14ac:dyDescent="0.2">
      <c r="B9" s="113" t="s">
        <v>31</v>
      </c>
      <c r="C9" s="114"/>
      <c r="D9" s="41"/>
      <c r="E9" s="52"/>
      <c r="F9" s="109" t="s">
        <v>14</v>
      </c>
      <c r="G9" s="110"/>
      <c r="H9" s="107"/>
      <c r="I9" s="108"/>
      <c r="J9" s="108"/>
      <c r="K9" s="108"/>
      <c r="L9" s="108"/>
      <c r="M9" s="51"/>
      <c r="N9" s="52"/>
      <c r="O9" s="52"/>
      <c r="P9" s="52"/>
      <c r="Q9" s="55"/>
      <c r="R9" s="56"/>
    </row>
    <row r="10" spans="2:42" ht="23.1" customHeight="1" x14ac:dyDescent="0.2">
      <c r="B10" s="178" t="s">
        <v>32</v>
      </c>
      <c r="C10" s="114"/>
      <c r="D10" s="42">
        <v>40</v>
      </c>
      <c r="E10" s="6" t="s">
        <v>22</v>
      </c>
      <c r="F10" s="54"/>
      <c r="G10" s="62" t="s">
        <v>12</v>
      </c>
      <c r="H10" s="179"/>
      <c r="I10" s="180"/>
      <c r="J10" s="74"/>
      <c r="K10" s="57"/>
      <c r="L10" s="57"/>
      <c r="M10" s="57"/>
      <c r="N10" s="58"/>
      <c r="O10" s="59"/>
      <c r="P10" s="59"/>
      <c r="Q10" s="60"/>
      <c r="R10" s="61"/>
      <c r="W10" s="5"/>
    </row>
    <row r="11" spans="2:42" ht="20.45" customHeight="1" thickBot="1" x14ac:dyDescent="0.25">
      <c r="B11" s="19"/>
      <c r="C11" s="20"/>
      <c r="D11" s="75">
        <f>+D10*4.33</f>
        <v>173.2</v>
      </c>
      <c r="E11" s="53" t="s">
        <v>21</v>
      </c>
      <c r="F11" s="53"/>
      <c r="G11" s="53"/>
      <c r="H11" s="21"/>
      <c r="I11" s="21"/>
      <c r="J11" s="21"/>
      <c r="K11" s="22"/>
      <c r="L11" s="22"/>
      <c r="M11" s="22"/>
      <c r="N11" s="173" t="s">
        <v>18</v>
      </c>
      <c r="O11" s="174"/>
      <c r="P11" s="71"/>
      <c r="Q11" s="167">
        <v>44075</v>
      </c>
      <c r="R11" s="168"/>
      <c r="W11" s="5"/>
    </row>
    <row r="12" spans="2:42" s="6" customFormat="1" ht="12.75" customHeight="1" thickBot="1" x14ac:dyDescent="0.3">
      <c r="W12" s="5"/>
    </row>
    <row r="13" spans="2:42" s="4" customFormat="1" ht="15" customHeight="1" x14ac:dyDescent="0.25">
      <c r="B13" s="23" t="s">
        <v>28</v>
      </c>
      <c r="C13" s="24"/>
      <c r="D13" s="24"/>
      <c r="E13" s="24"/>
      <c r="F13" s="24"/>
      <c r="G13" s="24"/>
      <c r="H13" s="24"/>
      <c r="I13" s="24"/>
      <c r="J13" s="24"/>
      <c r="K13" s="24"/>
      <c r="L13" s="24"/>
      <c r="M13" s="24"/>
      <c r="N13" s="24"/>
      <c r="O13" s="24"/>
      <c r="P13" s="24"/>
      <c r="Q13" s="25"/>
      <c r="R13" s="26"/>
      <c r="W13" s="5"/>
    </row>
    <row r="14" spans="2:42" s="4" customFormat="1" ht="15" customHeight="1" x14ac:dyDescent="0.25">
      <c r="B14" s="27"/>
      <c r="C14" s="6"/>
      <c r="D14" s="76" t="s">
        <v>26</v>
      </c>
      <c r="E14" s="76" t="s">
        <v>27</v>
      </c>
      <c r="F14" s="76"/>
      <c r="G14" s="76" t="s">
        <v>26</v>
      </c>
      <c r="H14" s="76" t="s">
        <v>27</v>
      </c>
      <c r="I14" s="76"/>
      <c r="J14" s="76" t="s">
        <v>11</v>
      </c>
      <c r="L14" s="76" t="s">
        <v>33</v>
      </c>
      <c r="M14" s="50"/>
      <c r="R14" s="28"/>
      <c r="W14" s="5"/>
    </row>
    <row r="15" spans="2:42" s="4" customFormat="1" ht="15" customHeight="1" x14ac:dyDescent="0.25">
      <c r="B15" s="134" t="s">
        <v>0</v>
      </c>
      <c r="C15" s="171"/>
      <c r="D15" s="14"/>
      <c r="E15" s="14"/>
      <c r="F15" s="6"/>
      <c r="G15" s="14"/>
      <c r="H15" s="14"/>
      <c r="I15" s="77"/>
      <c r="J15" s="78" t="str">
        <f t="shared" ref="J15:J21" si="0">IF(D15&lt;&gt;"",((E15+(E15&lt;D15)-D15)+(H15+(H15&lt;G15)-G15))*24,IF(G15&lt;&gt;"",((E15+(E15&lt;D15)-D15)+(H15+(H15&lt;G15)-G15))*24,""))</f>
        <v/>
      </c>
      <c r="L15" s="182" t="s">
        <v>71</v>
      </c>
      <c r="M15" s="183"/>
      <c r="N15" s="183"/>
      <c r="O15" s="183"/>
      <c r="Q15" s="102"/>
      <c r="R15" s="29"/>
      <c r="W15" s="5"/>
    </row>
    <row r="16" spans="2:42" s="4" customFormat="1" ht="15" customHeight="1" x14ac:dyDescent="0.25">
      <c r="B16" s="30" t="s">
        <v>1</v>
      </c>
      <c r="C16" s="6"/>
      <c r="D16" s="14"/>
      <c r="E16" s="14"/>
      <c r="F16" s="6"/>
      <c r="G16" s="14"/>
      <c r="H16" s="14"/>
      <c r="I16" s="77"/>
      <c r="J16" s="78" t="str">
        <f t="shared" si="0"/>
        <v/>
      </c>
      <c r="L16" s="183"/>
      <c r="M16" s="183"/>
      <c r="N16" s="183"/>
      <c r="O16" s="183"/>
      <c r="P16" s="6"/>
      <c r="Q16" s="6"/>
      <c r="R16" s="104"/>
      <c r="W16" s="5"/>
    </row>
    <row r="17" spans="1:23" s="4" customFormat="1" ht="15" customHeight="1" x14ac:dyDescent="0.25">
      <c r="B17" s="30" t="s">
        <v>2</v>
      </c>
      <c r="C17" s="6"/>
      <c r="D17" s="14"/>
      <c r="E17" s="14"/>
      <c r="F17" s="6"/>
      <c r="G17" s="14"/>
      <c r="H17" s="14"/>
      <c r="I17" s="77"/>
      <c r="J17" s="78" t="str">
        <f t="shared" si="0"/>
        <v/>
      </c>
      <c r="L17" s="183"/>
      <c r="M17" s="183"/>
      <c r="N17" s="183"/>
      <c r="O17" s="183"/>
      <c r="P17" s="6" t="s">
        <v>60</v>
      </c>
      <c r="Q17" s="103"/>
      <c r="R17" s="104" t="s">
        <v>67</v>
      </c>
      <c r="W17" s="5"/>
    </row>
    <row r="18" spans="1:23" s="4" customFormat="1" ht="15" customHeight="1" x14ac:dyDescent="0.25">
      <c r="B18" s="30" t="s">
        <v>3</v>
      </c>
      <c r="C18" s="6"/>
      <c r="D18" s="14"/>
      <c r="E18" s="14"/>
      <c r="F18" s="6"/>
      <c r="G18" s="14"/>
      <c r="H18" s="14"/>
      <c r="I18" s="77"/>
      <c r="J18" s="78" t="str">
        <f t="shared" si="0"/>
        <v/>
      </c>
      <c r="R18" s="29"/>
      <c r="W18" s="5"/>
    </row>
    <row r="19" spans="1:23" s="4" customFormat="1" ht="15" customHeight="1" x14ac:dyDescent="0.25">
      <c r="B19" s="30" t="s">
        <v>4</v>
      </c>
      <c r="C19" s="6"/>
      <c r="D19" s="14"/>
      <c r="E19" s="14"/>
      <c r="F19" s="6"/>
      <c r="G19" s="14"/>
      <c r="H19" s="14"/>
      <c r="I19" s="77"/>
      <c r="J19" s="78" t="str">
        <f t="shared" si="0"/>
        <v/>
      </c>
      <c r="R19" s="29"/>
      <c r="W19" s="5"/>
    </row>
    <row r="20" spans="1:23" s="4" customFormat="1" ht="15" customHeight="1" x14ac:dyDescent="0.25">
      <c r="B20" s="30" t="s">
        <v>9</v>
      </c>
      <c r="C20" s="6"/>
      <c r="D20" s="14"/>
      <c r="E20" s="14"/>
      <c r="F20" s="6"/>
      <c r="G20" s="14"/>
      <c r="H20" s="14"/>
      <c r="I20" s="77"/>
      <c r="J20" s="78" t="str">
        <f t="shared" si="0"/>
        <v/>
      </c>
      <c r="R20" s="29"/>
      <c r="W20" s="5"/>
    </row>
    <row r="21" spans="1:23" s="4" customFormat="1" ht="15" customHeight="1" x14ac:dyDescent="0.25">
      <c r="B21" s="30" t="s">
        <v>16</v>
      </c>
      <c r="C21" s="6"/>
      <c r="D21" s="14"/>
      <c r="E21" s="14"/>
      <c r="F21" s="6"/>
      <c r="G21" s="14"/>
      <c r="H21" s="14"/>
      <c r="I21" s="77"/>
      <c r="J21" s="78" t="str">
        <f t="shared" si="0"/>
        <v/>
      </c>
      <c r="R21" s="29"/>
      <c r="W21" s="5"/>
    </row>
    <row r="22" spans="1:23" s="4" customFormat="1" ht="15" customHeight="1" x14ac:dyDescent="0.25">
      <c r="B22" s="31" t="s">
        <v>25</v>
      </c>
      <c r="C22" s="13"/>
      <c r="D22" s="15"/>
      <c r="E22" s="15"/>
      <c r="F22" s="15"/>
      <c r="G22" s="15"/>
      <c r="H22" s="15"/>
      <c r="I22" s="15"/>
      <c r="J22" s="15"/>
      <c r="K22" s="15"/>
      <c r="L22" s="16"/>
      <c r="M22" s="16"/>
      <c r="N22" s="17"/>
      <c r="O22" s="17"/>
      <c r="P22" s="17"/>
      <c r="Q22" s="18"/>
      <c r="R22" s="32"/>
      <c r="W22" s="5"/>
    </row>
    <row r="23" spans="1:23" s="4" customFormat="1" ht="15" customHeight="1" x14ac:dyDescent="0.25">
      <c r="B23" s="45" t="s">
        <v>17</v>
      </c>
      <c r="C23" s="46"/>
      <c r="D23" s="47"/>
      <c r="E23" s="47"/>
      <c r="F23" s="79"/>
      <c r="G23" s="79"/>
      <c r="H23" s="79"/>
      <c r="I23" s="162" t="s">
        <v>69</v>
      </c>
      <c r="J23" s="163"/>
      <c r="K23" s="163"/>
      <c r="L23" s="163"/>
      <c r="M23" s="163"/>
      <c r="N23" s="163"/>
      <c r="O23" s="163"/>
      <c r="P23" s="163"/>
      <c r="Q23" s="163"/>
      <c r="R23" s="29"/>
      <c r="W23" s="5"/>
    </row>
    <row r="24" spans="1:23" s="4" customFormat="1" ht="15" customHeight="1" x14ac:dyDescent="0.25">
      <c r="B24" s="169" t="s">
        <v>24</v>
      </c>
      <c r="C24" s="170"/>
      <c r="D24" s="170"/>
      <c r="E24" s="170"/>
      <c r="F24" s="79"/>
      <c r="G24" s="79"/>
      <c r="H24" s="79"/>
      <c r="I24" s="164"/>
      <c r="J24" s="164"/>
      <c r="K24" s="164"/>
      <c r="L24" s="164"/>
      <c r="M24" s="164"/>
      <c r="N24" s="164"/>
      <c r="O24" s="164"/>
      <c r="P24" s="164"/>
      <c r="Q24" s="164"/>
      <c r="R24" s="29"/>
      <c r="W24" s="5"/>
    </row>
    <row r="25" spans="1:23" s="4" customFormat="1" ht="15" customHeight="1" x14ac:dyDescent="0.25">
      <c r="B25" s="30"/>
      <c r="C25" s="6"/>
      <c r="D25" s="157" t="s">
        <v>58</v>
      </c>
      <c r="E25" s="158"/>
      <c r="F25" s="158"/>
      <c r="G25" s="158"/>
      <c r="H25" s="79"/>
      <c r="I25" s="164"/>
      <c r="J25" s="164"/>
      <c r="K25" s="164"/>
      <c r="L25" s="164"/>
      <c r="M25" s="164"/>
      <c r="N25" s="164"/>
      <c r="O25" s="164"/>
      <c r="P25" s="164"/>
      <c r="Q25" s="164"/>
      <c r="R25" s="29"/>
      <c r="W25" s="5"/>
    </row>
    <row r="26" spans="1:23" s="4" customFormat="1" ht="15" customHeight="1" x14ac:dyDescent="0.25">
      <c r="B26" s="30"/>
      <c r="C26" s="80"/>
      <c r="D26" s="158"/>
      <c r="E26" s="158"/>
      <c r="F26" s="158"/>
      <c r="G26" s="158"/>
      <c r="H26" s="77"/>
      <c r="I26" s="164"/>
      <c r="J26" s="164"/>
      <c r="K26" s="164"/>
      <c r="L26" s="164"/>
      <c r="M26" s="164"/>
      <c r="N26" s="164"/>
      <c r="O26" s="164"/>
      <c r="P26" s="164"/>
      <c r="Q26" s="164"/>
      <c r="R26" s="29"/>
      <c r="W26" s="5"/>
    </row>
    <row r="27" spans="1:23" s="4" customFormat="1" ht="17.25" customHeight="1" x14ac:dyDescent="0.25">
      <c r="B27" s="33"/>
      <c r="C27" s="6"/>
      <c r="D27" s="7"/>
      <c r="E27" s="7"/>
      <c r="F27" s="7"/>
      <c r="G27" s="7"/>
      <c r="H27" s="7"/>
      <c r="I27" s="7"/>
      <c r="J27" s="7"/>
      <c r="K27" s="7"/>
      <c r="L27" s="7"/>
      <c r="M27" s="7"/>
      <c r="N27" s="7"/>
      <c r="O27" s="7"/>
      <c r="P27" s="7"/>
      <c r="Q27" s="7"/>
      <c r="R27" s="34"/>
      <c r="W27" s="5"/>
    </row>
    <row r="28" spans="1:23" s="4" customFormat="1" ht="15" customHeight="1" x14ac:dyDescent="0.25">
      <c r="B28" s="128" t="s">
        <v>7</v>
      </c>
      <c r="C28" s="129"/>
      <c r="D28" s="149" t="s">
        <v>30</v>
      </c>
      <c r="E28" s="150"/>
      <c r="F28" s="150"/>
      <c r="G28" s="151"/>
      <c r="H28" s="146" t="s">
        <v>15</v>
      </c>
      <c r="I28" s="147" t="s">
        <v>40</v>
      </c>
      <c r="J28" s="140" t="s">
        <v>39</v>
      </c>
      <c r="K28" s="122" t="s">
        <v>41</v>
      </c>
      <c r="L28" s="119" t="s">
        <v>36</v>
      </c>
      <c r="M28" s="119" t="s">
        <v>29</v>
      </c>
      <c r="N28" s="122" t="s">
        <v>37</v>
      </c>
      <c r="O28" s="143" t="s">
        <v>38</v>
      </c>
      <c r="P28" s="143" t="s">
        <v>44</v>
      </c>
      <c r="Q28" s="175" t="s">
        <v>42</v>
      </c>
      <c r="R28" s="172" t="s">
        <v>19</v>
      </c>
      <c r="S28" s="81"/>
      <c r="T28" s="81"/>
      <c r="U28" s="81"/>
      <c r="V28" s="5"/>
    </row>
    <row r="29" spans="1:23" s="4" customFormat="1" ht="14.25" customHeight="1" x14ac:dyDescent="0.25">
      <c r="B29" s="130"/>
      <c r="C29" s="131"/>
      <c r="D29" s="138" t="s">
        <v>20</v>
      </c>
      <c r="E29" s="139"/>
      <c r="F29" s="139"/>
      <c r="G29" s="139"/>
      <c r="H29" s="146"/>
      <c r="I29" s="146"/>
      <c r="J29" s="141"/>
      <c r="K29" s="123"/>
      <c r="L29" s="120"/>
      <c r="M29" s="120"/>
      <c r="N29" s="123"/>
      <c r="O29" s="144"/>
      <c r="P29" s="144"/>
      <c r="Q29" s="176"/>
      <c r="R29" s="172"/>
      <c r="S29" s="81"/>
      <c r="T29" s="81"/>
      <c r="U29" s="81"/>
      <c r="V29" s="5"/>
    </row>
    <row r="30" spans="1:23" s="4" customFormat="1" ht="14.25" customHeight="1" x14ac:dyDescent="0.25">
      <c r="B30" s="132"/>
      <c r="C30" s="133"/>
      <c r="D30" s="67" t="s">
        <v>5</v>
      </c>
      <c r="E30" s="67" t="s">
        <v>6</v>
      </c>
      <c r="F30" s="68" t="s">
        <v>5</v>
      </c>
      <c r="G30" s="68" t="s">
        <v>6</v>
      </c>
      <c r="H30" s="138"/>
      <c r="I30" s="148"/>
      <c r="J30" s="142"/>
      <c r="K30" s="121"/>
      <c r="L30" s="121"/>
      <c r="M30" s="121"/>
      <c r="N30" s="121"/>
      <c r="O30" s="145"/>
      <c r="P30" s="145"/>
      <c r="Q30" s="177"/>
      <c r="R30" s="172"/>
      <c r="S30" s="81"/>
      <c r="T30" s="81"/>
      <c r="U30" s="81"/>
      <c r="V30" s="5"/>
    </row>
    <row r="31" spans="1:23" s="4" customFormat="1" ht="15" customHeight="1" x14ac:dyDescent="0.25">
      <c r="A31" s="82">
        <f t="shared" ref="A31:A60" si="1">IF(C31="","",(WEEKDAY(C31)))</f>
        <v>3</v>
      </c>
      <c r="B31" s="40" t="s">
        <v>47</v>
      </c>
      <c r="C31" s="44">
        <v>44075</v>
      </c>
      <c r="D31" s="14"/>
      <c r="E31" s="14"/>
      <c r="F31" s="14"/>
      <c r="G31" s="14"/>
      <c r="H31" s="84" t="str">
        <f>IF(D31&lt;&gt;"",((E31+(E31&lt;D31)-D31)+(G31+(G31&lt;F31)-F31))*24,IF(F31&lt;&gt;"",((E31+(E31&lt;D31)-D31)+(G31+(G31&lt;F31)-F31))*24,""))</f>
        <v/>
      </c>
      <c r="I31" s="39"/>
      <c r="J31" s="39"/>
      <c r="K31" s="39"/>
      <c r="L31" s="39"/>
      <c r="M31" s="39"/>
      <c r="N31" s="39"/>
      <c r="O31" s="39"/>
      <c r="P31" s="39"/>
      <c r="Q31" s="39"/>
      <c r="R31" s="85" t="str">
        <f t="shared" ref="R31:R60" si="2">IF(B31="Mo",$J$15,IF(B31="di",$J$16,IF(B31="mi",$J$17,IF(B31="do",$J$18,IF(B31="fr",$J$19,IF(B31="sa",$J$20,IF(B31="so",$J$21,IF(B31="",""))))))))</f>
        <v/>
      </c>
      <c r="S31" s="86"/>
      <c r="T31" s="86"/>
      <c r="U31" s="86"/>
      <c r="V31" s="5"/>
    </row>
    <row r="32" spans="1:23" s="4" customFormat="1" ht="15" customHeight="1" x14ac:dyDescent="0.25">
      <c r="A32" s="82">
        <f t="shared" si="1"/>
        <v>4</v>
      </c>
      <c r="B32" s="40" t="s">
        <v>48</v>
      </c>
      <c r="C32" s="44">
        <v>44076</v>
      </c>
      <c r="D32" s="14"/>
      <c r="E32" s="14"/>
      <c r="F32" s="14"/>
      <c r="G32" s="14"/>
      <c r="H32" s="84" t="str">
        <f t="shared" ref="H32:H60" si="3">IF(D32&lt;&gt;"",((E32+(E32&lt;D32)-D32)+(G32+(G32&lt;F32)-F32))*24,IF(F32&lt;&gt;"",((E32+(E32&lt;D32)-D32)+(G32+(G32&lt;F32)-F32))*24,""))</f>
        <v/>
      </c>
      <c r="I32" s="39"/>
      <c r="J32" s="39"/>
      <c r="K32" s="39"/>
      <c r="L32" s="39"/>
      <c r="M32" s="39"/>
      <c r="N32" s="39"/>
      <c r="O32" s="39"/>
      <c r="P32" s="39"/>
      <c r="Q32" s="39"/>
      <c r="R32" s="85" t="str">
        <f t="shared" si="2"/>
        <v/>
      </c>
      <c r="S32" s="86"/>
      <c r="T32" s="86"/>
      <c r="U32" s="86"/>
      <c r="V32" s="5"/>
    </row>
    <row r="33" spans="1:22" s="4" customFormat="1" ht="15" customHeight="1" x14ac:dyDescent="0.25">
      <c r="A33" s="82">
        <f t="shared" si="1"/>
        <v>5</v>
      </c>
      <c r="B33" s="40" t="s">
        <v>49</v>
      </c>
      <c r="C33" s="44">
        <v>44077</v>
      </c>
      <c r="D33" s="14"/>
      <c r="E33" s="14"/>
      <c r="F33" s="14"/>
      <c r="G33" s="14"/>
      <c r="H33" s="84" t="str">
        <f t="shared" si="3"/>
        <v/>
      </c>
      <c r="I33" s="39"/>
      <c r="J33" s="39"/>
      <c r="K33" s="39"/>
      <c r="L33" s="39"/>
      <c r="M33" s="39"/>
      <c r="N33" s="39"/>
      <c r="O33" s="39"/>
      <c r="P33" s="39"/>
      <c r="Q33" s="39"/>
      <c r="R33" s="85" t="str">
        <f t="shared" si="2"/>
        <v/>
      </c>
      <c r="S33" s="86"/>
      <c r="T33" s="86"/>
      <c r="U33" s="86"/>
    </row>
    <row r="34" spans="1:22" s="4" customFormat="1" ht="15" customHeight="1" x14ac:dyDescent="0.25">
      <c r="A34" s="82">
        <f t="shared" si="1"/>
        <v>6</v>
      </c>
      <c r="B34" s="40" t="s">
        <v>50</v>
      </c>
      <c r="C34" s="44">
        <v>44078</v>
      </c>
      <c r="D34" s="14"/>
      <c r="E34" s="14"/>
      <c r="F34" s="14"/>
      <c r="G34" s="14"/>
      <c r="H34" s="84" t="str">
        <f t="shared" si="3"/>
        <v/>
      </c>
      <c r="I34" s="39"/>
      <c r="J34" s="39"/>
      <c r="K34" s="39"/>
      <c r="L34" s="39"/>
      <c r="M34" s="39"/>
      <c r="N34" s="39"/>
      <c r="O34" s="39"/>
      <c r="P34" s="39"/>
      <c r="Q34" s="39"/>
      <c r="R34" s="85" t="str">
        <f t="shared" si="2"/>
        <v/>
      </c>
      <c r="S34" s="86"/>
      <c r="T34" s="86"/>
      <c r="U34" s="86"/>
    </row>
    <row r="35" spans="1:22" s="4" customFormat="1" ht="15" customHeight="1" x14ac:dyDescent="0.25">
      <c r="A35" s="82">
        <f t="shared" si="1"/>
        <v>7</v>
      </c>
      <c r="B35" s="87" t="s">
        <v>51</v>
      </c>
      <c r="C35" s="44">
        <v>44079</v>
      </c>
      <c r="D35" s="14"/>
      <c r="E35" s="14"/>
      <c r="F35" s="14"/>
      <c r="G35" s="14"/>
      <c r="H35" s="84" t="str">
        <f t="shared" si="3"/>
        <v/>
      </c>
      <c r="I35" s="39"/>
      <c r="J35" s="39"/>
      <c r="K35" s="39"/>
      <c r="L35" s="39"/>
      <c r="M35" s="39"/>
      <c r="N35" s="39"/>
      <c r="O35" s="39"/>
      <c r="P35" s="39"/>
      <c r="Q35" s="39"/>
      <c r="R35" s="85" t="str">
        <f t="shared" si="2"/>
        <v/>
      </c>
      <c r="S35" s="86"/>
      <c r="T35" s="86"/>
      <c r="U35" s="86"/>
    </row>
    <row r="36" spans="1:22" s="4" customFormat="1" ht="15" customHeight="1" x14ac:dyDescent="0.25">
      <c r="A36" s="82">
        <f t="shared" si="1"/>
        <v>1</v>
      </c>
      <c r="B36" s="87" t="s">
        <v>45</v>
      </c>
      <c r="C36" s="44">
        <v>44080</v>
      </c>
      <c r="D36" s="14"/>
      <c r="E36" s="14"/>
      <c r="F36" s="14"/>
      <c r="G36" s="14"/>
      <c r="H36" s="84" t="str">
        <f t="shared" si="3"/>
        <v/>
      </c>
      <c r="I36" s="39"/>
      <c r="J36" s="39"/>
      <c r="K36" s="39"/>
      <c r="L36" s="39"/>
      <c r="M36" s="39"/>
      <c r="N36" s="39"/>
      <c r="O36" s="39"/>
      <c r="P36" s="39"/>
      <c r="Q36" s="39"/>
      <c r="R36" s="85" t="str">
        <f t="shared" si="2"/>
        <v/>
      </c>
      <c r="S36" s="86"/>
      <c r="T36" s="86"/>
      <c r="U36" s="86"/>
    </row>
    <row r="37" spans="1:22" s="4" customFormat="1" ht="15" customHeight="1" x14ac:dyDescent="0.25">
      <c r="A37" s="82">
        <f t="shared" si="1"/>
        <v>2</v>
      </c>
      <c r="B37" s="40" t="s">
        <v>46</v>
      </c>
      <c r="C37" s="44">
        <v>44081</v>
      </c>
      <c r="D37" s="14"/>
      <c r="E37" s="14"/>
      <c r="F37" s="14"/>
      <c r="G37" s="14"/>
      <c r="H37" s="84" t="str">
        <f t="shared" si="3"/>
        <v/>
      </c>
      <c r="I37" s="39"/>
      <c r="J37" s="39"/>
      <c r="K37" s="39"/>
      <c r="L37" s="39"/>
      <c r="M37" s="39"/>
      <c r="N37" s="39"/>
      <c r="O37" s="39"/>
      <c r="P37" s="39"/>
      <c r="Q37" s="39"/>
      <c r="R37" s="85" t="str">
        <f t="shared" si="2"/>
        <v/>
      </c>
      <c r="S37" s="86"/>
      <c r="T37" s="86"/>
      <c r="U37" s="86"/>
      <c r="V37" s="5"/>
    </row>
    <row r="38" spans="1:22" s="4" customFormat="1" ht="15" customHeight="1" x14ac:dyDescent="0.25">
      <c r="A38" s="82">
        <f t="shared" si="1"/>
        <v>3</v>
      </c>
      <c r="B38" s="40" t="s">
        <v>47</v>
      </c>
      <c r="C38" s="44">
        <v>44082</v>
      </c>
      <c r="D38" s="14"/>
      <c r="E38" s="14"/>
      <c r="F38" s="14"/>
      <c r="G38" s="14"/>
      <c r="H38" s="84" t="str">
        <f t="shared" si="3"/>
        <v/>
      </c>
      <c r="I38" s="39"/>
      <c r="J38" s="39"/>
      <c r="K38" s="39"/>
      <c r="L38" s="39"/>
      <c r="M38" s="39"/>
      <c r="N38" s="39"/>
      <c r="O38" s="39"/>
      <c r="P38" s="39"/>
      <c r="Q38" s="39"/>
      <c r="R38" s="85" t="str">
        <f t="shared" si="2"/>
        <v/>
      </c>
      <c r="S38" s="86"/>
      <c r="T38" s="86"/>
      <c r="U38" s="86"/>
    </row>
    <row r="39" spans="1:22" s="4" customFormat="1" ht="15" customHeight="1" x14ac:dyDescent="0.25">
      <c r="A39" s="82">
        <f t="shared" si="1"/>
        <v>4</v>
      </c>
      <c r="B39" s="40" t="s">
        <v>48</v>
      </c>
      <c r="C39" s="44">
        <v>44083</v>
      </c>
      <c r="D39" s="14"/>
      <c r="E39" s="14"/>
      <c r="F39" s="14"/>
      <c r="G39" s="14"/>
      <c r="H39" s="84" t="str">
        <f t="shared" si="3"/>
        <v/>
      </c>
      <c r="I39" s="39"/>
      <c r="J39" s="39"/>
      <c r="K39" s="39"/>
      <c r="L39" s="39"/>
      <c r="M39" s="39"/>
      <c r="N39" s="39"/>
      <c r="O39" s="39"/>
      <c r="P39" s="39"/>
      <c r="Q39" s="39"/>
      <c r="R39" s="85" t="str">
        <f t="shared" si="2"/>
        <v/>
      </c>
      <c r="S39" s="86"/>
      <c r="T39" s="86"/>
      <c r="U39" s="86"/>
    </row>
    <row r="40" spans="1:22" s="4" customFormat="1" ht="15" customHeight="1" x14ac:dyDescent="0.25">
      <c r="A40" s="82">
        <f t="shared" si="1"/>
        <v>5</v>
      </c>
      <c r="B40" s="40" t="s">
        <v>49</v>
      </c>
      <c r="C40" s="44">
        <v>44084</v>
      </c>
      <c r="D40" s="14"/>
      <c r="E40" s="14"/>
      <c r="F40" s="14"/>
      <c r="G40" s="14"/>
      <c r="H40" s="84" t="str">
        <f t="shared" si="3"/>
        <v/>
      </c>
      <c r="I40" s="39"/>
      <c r="J40" s="39"/>
      <c r="K40" s="39"/>
      <c r="L40" s="39"/>
      <c r="M40" s="39"/>
      <c r="N40" s="39"/>
      <c r="O40" s="39"/>
      <c r="P40" s="39"/>
      <c r="Q40" s="39"/>
      <c r="R40" s="85" t="str">
        <f t="shared" si="2"/>
        <v/>
      </c>
      <c r="S40" s="86"/>
      <c r="T40" s="86"/>
      <c r="U40" s="86"/>
    </row>
    <row r="41" spans="1:22" s="4" customFormat="1" ht="15" customHeight="1" x14ac:dyDescent="0.25">
      <c r="A41" s="82">
        <f t="shared" si="1"/>
        <v>6</v>
      </c>
      <c r="B41" s="40" t="s">
        <v>50</v>
      </c>
      <c r="C41" s="44">
        <v>44085</v>
      </c>
      <c r="D41" s="14"/>
      <c r="E41" s="14"/>
      <c r="F41" s="14"/>
      <c r="G41" s="14"/>
      <c r="H41" s="84" t="str">
        <f t="shared" si="3"/>
        <v/>
      </c>
      <c r="I41" s="39"/>
      <c r="J41" s="39"/>
      <c r="K41" s="39"/>
      <c r="L41" s="39"/>
      <c r="M41" s="39"/>
      <c r="N41" s="39"/>
      <c r="O41" s="39"/>
      <c r="P41" s="39"/>
      <c r="Q41" s="39"/>
      <c r="R41" s="85" t="str">
        <f t="shared" si="2"/>
        <v/>
      </c>
      <c r="S41" s="86"/>
      <c r="T41" s="86"/>
      <c r="U41" s="86"/>
    </row>
    <row r="42" spans="1:22" s="4" customFormat="1" ht="15" customHeight="1" x14ac:dyDescent="0.25">
      <c r="A42" s="82">
        <f t="shared" si="1"/>
        <v>7</v>
      </c>
      <c r="B42" s="87" t="s">
        <v>51</v>
      </c>
      <c r="C42" s="44">
        <v>44086</v>
      </c>
      <c r="D42" s="14"/>
      <c r="E42" s="14"/>
      <c r="F42" s="14"/>
      <c r="G42" s="14"/>
      <c r="H42" s="84" t="str">
        <f t="shared" si="3"/>
        <v/>
      </c>
      <c r="I42" s="39"/>
      <c r="J42" s="39"/>
      <c r="K42" s="39"/>
      <c r="L42" s="39"/>
      <c r="M42" s="39"/>
      <c r="N42" s="39"/>
      <c r="O42" s="39"/>
      <c r="P42" s="39"/>
      <c r="Q42" s="39"/>
      <c r="R42" s="85" t="str">
        <f t="shared" si="2"/>
        <v/>
      </c>
      <c r="S42" s="86"/>
      <c r="T42" s="86"/>
      <c r="U42" s="86"/>
    </row>
    <row r="43" spans="1:22" s="4" customFormat="1" ht="15" customHeight="1" x14ac:dyDescent="0.25">
      <c r="A43" s="82">
        <f t="shared" si="1"/>
        <v>1</v>
      </c>
      <c r="B43" s="87" t="s">
        <v>45</v>
      </c>
      <c r="C43" s="44">
        <v>44087</v>
      </c>
      <c r="D43" s="14"/>
      <c r="E43" s="14"/>
      <c r="F43" s="14"/>
      <c r="G43" s="14"/>
      <c r="H43" s="84" t="str">
        <f t="shared" si="3"/>
        <v/>
      </c>
      <c r="I43" s="39"/>
      <c r="J43" s="39"/>
      <c r="K43" s="39"/>
      <c r="L43" s="39"/>
      <c r="M43" s="39"/>
      <c r="N43" s="39"/>
      <c r="O43" s="39"/>
      <c r="P43" s="39"/>
      <c r="Q43" s="39"/>
      <c r="R43" s="85" t="str">
        <f t="shared" si="2"/>
        <v/>
      </c>
      <c r="S43" s="86"/>
      <c r="T43" s="86"/>
      <c r="U43" s="86"/>
    </row>
    <row r="44" spans="1:22" s="4" customFormat="1" ht="15" customHeight="1" x14ac:dyDescent="0.25">
      <c r="A44" s="82">
        <f t="shared" si="1"/>
        <v>2</v>
      </c>
      <c r="B44" s="40" t="s">
        <v>46</v>
      </c>
      <c r="C44" s="44">
        <v>44088</v>
      </c>
      <c r="D44" s="14"/>
      <c r="E44" s="14"/>
      <c r="F44" s="14"/>
      <c r="G44" s="14"/>
      <c r="H44" s="84" t="str">
        <f t="shared" si="3"/>
        <v/>
      </c>
      <c r="I44" s="39"/>
      <c r="J44" s="39"/>
      <c r="K44" s="39"/>
      <c r="L44" s="39"/>
      <c r="M44" s="39"/>
      <c r="N44" s="39"/>
      <c r="O44" s="39"/>
      <c r="P44" s="39"/>
      <c r="Q44" s="39"/>
      <c r="R44" s="85" t="str">
        <f t="shared" si="2"/>
        <v/>
      </c>
      <c r="S44" s="86"/>
      <c r="T44" s="86"/>
      <c r="U44" s="86"/>
    </row>
    <row r="45" spans="1:22" s="4" customFormat="1" ht="15" customHeight="1" x14ac:dyDescent="0.25">
      <c r="A45" s="82">
        <f t="shared" si="1"/>
        <v>3</v>
      </c>
      <c r="B45" s="40" t="s">
        <v>47</v>
      </c>
      <c r="C45" s="44">
        <v>44089</v>
      </c>
      <c r="D45" s="14"/>
      <c r="E45" s="14"/>
      <c r="F45" s="14"/>
      <c r="G45" s="14"/>
      <c r="H45" s="84" t="str">
        <f t="shared" si="3"/>
        <v/>
      </c>
      <c r="I45" s="39"/>
      <c r="J45" s="39"/>
      <c r="K45" s="39"/>
      <c r="L45" s="39"/>
      <c r="M45" s="39"/>
      <c r="N45" s="39"/>
      <c r="O45" s="39"/>
      <c r="P45" s="39"/>
      <c r="Q45" s="39"/>
      <c r="R45" s="85" t="str">
        <f t="shared" si="2"/>
        <v/>
      </c>
      <c r="S45" s="86"/>
      <c r="T45" s="86"/>
      <c r="U45" s="86"/>
    </row>
    <row r="46" spans="1:22" s="4" customFormat="1" ht="15" customHeight="1" x14ac:dyDescent="0.25">
      <c r="A46" s="82">
        <f t="shared" si="1"/>
        <v>4</v>
      </c>
      <c r="B46" s="40" t="s">
        <v>48</v>
      </c>
      <c r="C46" s="44">
        <v>44090</v>
      </c>
      <c r="D46" s="14"/>
      <c r="E46" s="14"/>
      <c r="F46" s="14"/>
      <c r="G46" s="14"/>
      <c r="H46" s="84" t="str">
        <f t="shared" si="3"/>
        <v/>
      </c>
      <c r="I46" s="39"/>
      <c r="J46" s="39"/>
      <c r="K46" s="39"/>
      <c r="L46" s="39"/>
      <c r="M46" s="39"/>
      <c r="N46" s="39"/>
      <c r="O46" s="39"/>
      <c r="P46" s="39"/>
      <c r="Q46" s="39"/>
      <c r="R46" s="85" t="str">
        <f t="shared" si="2"/>
        <v/>
      </c>
      <c r="S46" s="86"/>
      <c r="T46" s="86"/>
      <c r="U46" s="86"/>
    </row>
    <row r="47" spans="1:22" s="4" customFormat="1" ht="15" customHeight="1" x14ac:dyDescent="0.25">
      <c r="A47" s="82">
        <f t="shared" si="1"/>
        <v>5</v>
      </c>
      <c r="B47" s="40" t="s">
        <v>49</v>
      </c>
      <c r="C47" s="44">
        <v>44091</v>
      </c>
      <c r="D47" s="14"/>
      <c r="E47" s="14"/>
      <c r="F47" s="14"/>
      <c r="G47" s="14"/>
      <c r="H47" s="84" t="str">
        <f t="shared" si="3"/>
        <v/>
      </c>
      <c r="I47" s="39"/>
      <c r="J47" s="39"/>
      <c r="K47" s="39"/>
      <c r="L47" s="39"/>
      <c r="M47" s="39"/>
      <c r="N47" s="39"/>
      <c r="O47" s="39"/>
      <c r="P47" s="39"/>
      <c r="Q47" s="39"/>
      <c r="R47" s="85" t="str">
        <f t="shared" si="2"/>
        <v/>
      </c>
      <c r="S47" s="86"/>
      <c r="T47" s="86"/>
      <c r="U47" s="86"/>
    </row>
    <row r="48" spans="1:22" s="4" customFormat="1" ht="15" customHeight="1" x14ac:dyDescent="0.25">
      <c r="A48" s="82">
        <f t="shared" si="1"/>
        <v>6</v>
      </c>
      <c r="B48" s="40" t="s">
        <v>50</v>
      </c>
      <c r="C48" s="44">
        <v>44092</v>
      </c>
      <c r="D48" s="14"/>
      <c r="E48" s="14"/>
      <c r="F48" s="14"/>
      <c r="G48" s="14"/>
      <c r="H48" s="84" t="str">
        <f t="shared" si="3"/>
        <v/>
      </c>
      <c r="I48" s="39"/>
      <c r="J48" s="39"/>
      <c r="K48" s="39"/>
      <c r="L48" s="39"/>
      <c r="M48" s="39"/>
      <c r="N48" s="39"/>
      <c r="O48" s="39"/>
      <c r="P48" s="39"/>
      <c r="Q48" s="39"/>
      <c r="R48" s="85" t="str">
        <f t="shared" si="2"/>
        <v/>
      </c>
      <c r="S48" s="86"/>
      <c r="T48" s="86"/>
      <c r="U48" s="86"/>
    </row>
    <row r="49" spans="1:22" s="6" customFormat="1" ht="15" customHeight="1" x14ac:dyDescent="0.25">
      <c r="A49" s="82">
        <f t="shared" si="1"/>
        <v>7</v>
      </c>
      <c r="B49" s="87" t="s">
        <v>51</v>
      </c>
      <c r="C49" s="44">
        <v>44093</v>
      </c>
      <c r="D49" s="14"/>
      <c r="E49" s="14"/>
      <c r="F49" s="14"/>
      <c r="G49" s="14"/>
      <c r="H49" s="84" t="str">
        <f t="shared" si="3"/>
        <v/>
      </c>
      <c r="I49" s="39"/>
      <c r="J49" s="39"/>
      <c r="K49" s="39"/>
      <c r="L49" s="39"/>
      <c r="M49" s="39"/>
      <c r="N49" s="39"/>
      <c r="O49" s="39"/>
      <c r="P49" s="39"/>
      <c r="Q49" s="39"/>
      <c r="R49" s="85" t="str">
        <f t="shared" si="2"/>
        <v/>
      </c>
      <c r="S49" s="86"/>
      <c r="T49" s="86"/>
      <c r="U49" s="86"/>
    </row>
    <row r="50" spans="1:22" s="4" customFormat="1" ht="15" customHeight="1" x14ac:dyDescent="0.25">
      <c r="A50" s="82">
        <f t="shared" si="1"/>
        <v>1</v>
      </c>
      <c r="B50" s="87" t="s">
        <v>45</v>
      </c>
      <c r="C50" s="44">
        <v>44094</v>
      </c>
      <c r="D50" s="14"/>
      <c r="E50" s="14"/>
      <c r="F50" s="14"/>
      <c r="G50" s="14"/>
      <c r="H50" s="84" t="str">
        <f t="shared" si="3"/>
        <v/>
      </c>
      <c r="I50" s="39"/>
      <c r="J50" s="39"/>
      <c r="K50" s="39"/>
      <c r="L50" s="39"/>
      <c r="M50" s="39"/>
      <c r="N50" s="39"/>
      <c r="O50" s="39"/>
      <c r="P50" s="39"/>
      <c r="Q50" s="39"/>
      <c r="R50" s="85" t="str">
        <f t="shared" si="2"/>
        <v/>
      </c>
      <c r="S50" s="86"/>
      <c r="T50" s="86"/>
      <c r="U50" s="86"/>
    </row>
    <row r="51" spans="1:22" s="4" customFormat="1" ht="15" customHeight="1" x14ac:dyDescent="0.25">
      <c r="A51" s="82">
        <f t="shared" si="1"/>
        <v>2</v>
      </c>
      <c r="B51" s="40" t="s">
        <v>46</v>
      </c>
      <c r="C51" s="44">
        <v>44095</v>
      </c>
      <c r="D51" s="14"/>
      <c r="E51" s="14"/>
      <c r="F51" s="14"/>
      <c r="G51" s="14"/>
      <c r="H51" s="84" t="str">
        <f t="shared" si="3"/>
        <v/>
      </c>
      <c r="I51" s="39"/>
      <c r="J51" s="39"/>
      <c r="K51" s="39"/>
      <c r="L51" s="39"/>
      <c r="M51" s="39"/>
      <c r="N51" s="39"/>
      <c r="O51" s="39"/>
      <c r="P51" s="39"/>
      <c r="Q51" s="39"/>
      <c r="R51" s="85" t="str">
        <f t="shared" si="2"/>
        <v/>
      </c>
      <c r="S51" s="86"/>
      <c r="T51" s="86"/>
      <c r="U51" s="86"/>
    </row>
    <row r="52" spans="1:22" s="4" customFormat="1" ht="15" customHeight="1" x14ac:dyDescent="0.25">
      <c r="A52" s="82">
        <f t="shared" si="1"/>
        <v>3</v>
      </c>
      <c r="B52" s="40" t="s">
        <v>47</v>
      </c>
      <c r="C52" s="44">
        <v>44096</v>
      </c>
      <c r="D52" s="14"/>
      <c r="E52" s="14"/>
      <c r="F52" s="14"/>
      <c r="G52" s="14"/>
      <c r="H52" s="84" t="str">
        <f t="shared" si="3"/>
        <v/>
      </c>
      <c r="I52" s="39"/>
      <c r="J52" s="39"/>
      <c r="K52" s="39"/>
      <c r="L52" s="39"/>
      <c r="M52" s="39"/>
      <c r="N52" s="39"/>
      <c r="O52" s="39"/>
      <c r="P52" s="39"/>
      <c r="Q52" s="39"/>
      <c r="R52" s="85" t="str">
        <f t="shared" si="2"/>
        <v/>
      </c>
      <c r="S52" s="86"/>
      <c r="T52" s="86"/>
      <c r="U52" s="86"/>
    </row>
    <row r="53" spans="1:22" s="4" customFormat="1" ht="15" customHeight="1" x14ac:dyDescent="0.25">
      <c r="A53" s="82">
        <f t="shared" si="1"/>
        <v>4</v>
      </c>
      <c r="B53" s="40" t="s">
        <v>48</v>
      </c>
      <c r="C53" s="44">
        <v>44097</v>
      </c>
      <c r="D53" s="14"/>
      <c r="E53" s="14"/>
      <c r="F53" s="14"/>
      <c r="G53" s="14"/>
      <c r="H53" s="84" t="str">
        <f t="shared" si="3"/>
        <v/>
      </c>
      <c r="I53" s="39"/>
      <c r="J53" s="39"/>
      <c r="K53" s="39"/>
      <c r="L53" s="39"/>
      <c r="M53" s="39"/>
      <c r="N53" s="39"/>
      <c r="O53" s="39"/>
      <c r="P53" s="39"/>
      <c r="Q53" s="39"/>
      <c r="R53" s="85" t="str">
        <f t="shared" si="2"/>
        <v/>
      </c>
      <c r="S53" s="86"/>
      <c r="T53" s="86"/>
      <c r="U53" s="86"/>
    </row>
    <row r="54" spans="1:22" s="4" customFormat="1" ht="15" customHeight="1" x14ac:dyDescent="0.25">
      <c r="A54" s="82">
        <f t="shared" si="1"/>
        <v>5</v>
      </c>
      <c r="B54" s="40" t="s">
        <v>49</v>
      </c>
      <c r="C54" s="44">
        <v>44098</v>
      </c>
      <c r="D54" s="14"/>
      <c r="E54" s="14"/>
      <c r="F54" s="14"/>
      <c r="G54" s="14"/>
      <c r="H54" s="84" t="str">
        <f t="shared" si="3"/>
        <v/>
      </c>
      <c r="I54" s="39"/>
      <c r="J54" s="39"/>
      <c r="K54" s="39"/>
      <c r="L54" s="39"/>
      <c r="M54" s="39"/>
      <c r="N54" s="39"/>
      <c r="O54" s="39"/>
      <c r="P54" s="39"/>
      <c r="Q54" s="39"/>
      <c r="R54" s="85" t="str">
        <f t="shared" si="2"/>
        <v/>
      </c>
      <c r="S54" s="86"/>
      <c r="T54" s="86"/>
      <c r="U54" s="86"/>
    </row>
    <row r="55" spans="1:22" s="4" customFormat="1" ht="15" customHeight="1" x14ac:dyDescent="0.25">
      <c r="A55" s="82">
        <f t="shared" si="1"/>
        <v>6</v>
      </c>
      <c r="B55" s="40" t="s">
        <v>50</v>
      </c>
      <c r="C55" s="44">
        <v>44099</v>
      </c>
      <c r="D55" s="14"/>
      <c r="E55" s="14"/>
      <c r="F55" s="14"/>
      <c r="G55" s="14"/>
      <c r="H55" s="84" t="str">
        <f t="shared" si="3"/>
        <v/>
      </c>
      <c r="I55" s="39"/>
      <c r="J55" s="39"/>
      <c r="K55" s="39"/>
      <c r="L55" s="39"/>
      <c r="M55" s="39"/>
      <c r="N55" s="39"/>
      <c r="O55" s="39"/>
      <c r="P55" s="39"/>
      <c r="Q55" s="39"/>
      <c r="R55" s="85" t="str">
        <f t="shared" si="2"/>
        <v/>
      </c>
      <c r="S55" s="86"/>
      <c r="T55" s="86"/>
      <c r="U55" s="86"/>
    </row>
    <row r="56" spans="1:22" s="4" customFormat="1" ht="15" customHeight="1" x14ac:dyDescent="0.25">
      <c r="A56" s="82">
        <f t="shared" si="1"/>
        <v>7</v>
      </c>
      <c r="B56" s="87" t="s">
        <v>51</v>
      </c>
      <c r="C56" s="44">
        <v>44100</v>
      </c>
      <c r="D56" s="14"/>
      <c r="E56" s="14"/>
      <c r="F56" s="14"/>
      <c r="G56" s="14"/>
      <c r="H56" s="84" t="str">
        <f t="shared" si="3"/>
        <v/>
      </c>
      <c r="I56" s="39"/>
      <c r="J56" s="39"/>
      <c r="K56" s="39"/>
      <c r="L56" s="39"/>
      <c r="M56" s="39"/>
      <c r="N56" s="39"/>
      <c r="O56" s="39"/>
      <c r="P56" s="39"/>
      <c r="Q56" s="39"/>
      <c r="R56" s="85" t="str">
        <f t="shared" si="2"/>
        <v/>
      </c>
      <c r="S56" s="86"/>
      <c r="T56" s="86"/>
      <c r="U56" s="86"/>
    </row>
    <row r="57" spans="1:22" s="4" customFormat="1" ht="15" customHeight="1" x14ac:dyDescent="0.25">
      <c r="A57" s="82">
        <f t="shared" si="1"/>
        <v>1</v>
      </c>
      <c r="B57" s="87" t="s">
        <v>45</v>
      </c>
      <c r="C57" s="44">
        <v>44101</v>
      </c>
      <c r="D57" s="14"/>
      <c r="E57" s="14"/>
      <c r="F57" s="14"/>
      <c r="G57" s="14"/>
      <c r="H57" s="84" t="str">
        <f t="shared" si="3"/>
        <v/>
      </c>
      <c r="I57" s="39"/>
      <c r="J57" s="39"/>
      <c r="K57" s="39"/>
      <c r="L57" s="39"/>
      <c r="M57" s="39"/>
      <c r="N57" s="39"/>
      <c r="O57" s="39"/>
      <c r="P57" s="39"/>
      <c r="Q57" s="39"/>
      <c r="R57" s="85" t="str">
        <f t="shared" si="2"/>
        <v/>
      </c>
      <c r="S57" s="86"/>
      <c r="T57" s="86"/>
      <c r="U57" s="86"/>
    </row>
    <row r="58" spans="1:22" s="4" customFormat="1" ht="15" customHeight="1" x14ac:dyDescent="0.25">
      <c r="A58" s="82">
        <f t="shared" si="1"/>
        <v>2</v>
      </c>
      <c r="B58" s="40" t="s">
        <v>46</v>
      </c>
      <c r="C58" s="44">
        <v>44102</v>
      </c>
      <c r="D58" s="14"/>
      <c r="E58" s="14"/>
      <c r="F58" s="14"/>
      <c r="G58" s="14"/>
      <c r="H58" s="84" t="str">
        <f t="shared" si="3"/>
        <v/>
      </c>
      <c r="I58" s="39"/>
      <c r="J58" s="39"/>
      <c r="K58" s="39"/>
      <c r="L58" s="39"/>
      <c r="M58" s="39"/>
      <c r="N58" s="39"/>
      <c r="O58" s="39"/>
      <c r="P58" s="39"/>
      <c r="Q58" s="39"/>
      <c r="R58" s="85" t="str">
        <f t="shared" si="2"/>
        <v/>
      </c>
      <c r="S58" s="86"/>
      <c r="T58" s="86"/>
      <c r="U58" s="86"/>
    </row>
    <row r="59" spans="1:22" s="4" customFormat="1" ht="15" customHeight="1" x14ac:dyDescent="0.25">
      <c r="A59" s="82">
        <f t="shared" si="1"/>
        <v>3</v>
      </c>
      <c r="B59" s="40" t="s">
        <v>47</v>
      </c>
      <c r="C59" s="44">
        <v>44103</v>
      </c>
      <c r="D59" s="14"/>
      <c r="E59" s="14"/>
      <c r="F59" s="14"/>
      <c r="G59" s="14"/>
      <c r="H59" s="84" t="str">
        <f t="shared" si="3"/>
        <v/>
      </c>
      <c r="I59" s="39"/>
      <c r="J59" s="39"/>
      <c r="K59" s="39"/>
      <c r="L59" s="39"/>
      <c r="M59" s="39"/>
      <c r="N59" s="39"/>
      <c r="O59" s="39"/>
      <c r="P59" s="39"/>
      <c r="Q59" s="39"/>
      <c r="R59" s="85" t="str">
        <f t="shared" si="2"/>
        <v/>
      </c>
      <c r="S59" s="86"/>
      <c r="T59" s="86"/>
      <c r="U59" s="86"/>
    </row>
    <row r="60" spans="1:22" s="4" customFormat="1" ht="15" customHeight="1" x14ac:dyDescent="0.25">
      <c r="A60" s="82">
        <f t="shared" si="1"/>
        <v>4</v>
      </c>
      <c r="B60" s="40" t="s">
        <v>48</v>
      </c>
      <c r="C60" s="44">
        <v>44104</v>
      </c>
      <c r="D60" s="14"/>
      <c r="E60" s="14"/>
      <c r="F60" s="14"/>
      <c r="G60" s="14"/>
      <c r="H60" s="84" t="str">
        <f t="shared" si="3"/>
        <v/>
      </c>
      <c r="I60" s="39"/>
      <c r="J60" s="39"/>
      <c r="K60" s="39"/>
      <c r="L60" s="39"/>
      <c r="M60" s="39"/>
      <c r="N60" s="39"/>
      <c r="O60" s="39"/>
      <c r="P60" s="39"/>
      <c r="Q60" s="39"/>
      <c r="R60" s="85" t="str">
        <f t="shared" si="2"/>
        <v/>
      </c>
      <c r="S60" s="86"/>
      <c r="T60" s="86"/>
      <c r="U60" s="86"/>
    </row>
    <row r="61" spans="1:22" s="4" customFormat="1" ht="15" customHeight="1" x14ac:dyDescent="0.25">
      <c r="A61" s="82"/>
      <c r="B61" s="40"/>
      <c r="C61" s="105"/>
      <c r="D61" s="14"/>
      <c r="E61" s="14"/>
      <c r="F61" s="14"/>
      <c r="G61" s="14"/>
      <c r="H61" s="84" t="str">
        <f t="shared" ref="H61" si="4">IF(D61&lt;&gt;"",((E61+(E61&lt;D61)-D61)+(G61+(G61&lt;F61)-F61))*24,IF(F61&lt;&gt;"",((E61+(E61&lt;D61)-D61)+(G61+(G61&lt;F61)-F61))*24,""))</f>
        <v/>
      </c>
      <c r="I61" s="39"/>
      <c r="J61" s="39"/>
      <c r="K61" s="39"/>
      <c r="L61" s="39"/>
      <c r="M61" s="39"/>
      <c r="N61" s="39"/>
      <c r="O61" s="39"/>
      <c r="P61" s="39"/>
      <c r="Q61" s="39"/>
      <c r="R61" s="106"/>
      <c r="S61" s="86"/>
      <c r="T61" s="86"/>
      <c r="U61" s="86"/>
    </row>
    <row r="62" spans="1:22" s="4" customFormat="1" ht="15" customHeight="1" x14ac:dyDescent="0.25">
      <c r="B62" s="126" t="s">
        <v>10</v>
      </c>
      <c r="C62" s="127"/>
      <c r="D62" s="127"/>
      <c r="E62" s="127"/>
      <c r="F62" s="127"/>
      <c r="G62" s="127"/>
      <c r="H62" s="88">
        <f t="shared" ref="H62:P62" si="5">SUM(H31:H60)</f>
        <v>0</v>
      </c>
      <c r="I62" s="88">
        <f t="shared" si="5"/>
        <v>0</v>
      </c>
      <c r="J62" s="88">
        <f t="shared" si="5"/>
        <v>0</v>
      </c>
      <c r="K62" s="88">
        <f t="shared" si="5"/>
        <v>0</v>
      </c>
      <c r="L62" s="88">
        <f t="shared" si="5"/>
        <v>0</v>
      </c>
      <c r="M62" s="88">
        <f t="shared" si="5"/>
        <v>0</v>
      </c>
      <c r="N62" s="88">
        <f t="shared" si="5"/>
        <v>0</v>
      </c>
      <c r="O62" s="88">
        <f t="shared" si="5"/>
        <v>0</v>
      </c>
      <c r="P62" s="88">
        <f t="shared" si="5"/>
        <v>0</v>
      </c>
      <c r="Q62" s="88">
        <f>SUM(Q31:Q60)</f>
        <v>0</v>
      </c>
      <c r="R62" s="89">
        <f>SUM(R31:R60)</f>
        <v>0</v>
      </c>
      <c r="S62" s="8"/>
      <c r="T62" s="8"/>
      <c r="U62" s="8"/>
      <c r="V62" s="8"/>
    </row>
    <row r="63" spans="1:22" s="4" customFormat="1" ht="15" customHeight="1" x14ac:dyDescent="0.25">
      <c r="B63" s="69"/>
      <c r="C63" s="90"/>
      <c r="D63" s="90"/>
      <c r="E63" s="90"/>
      <c r="F63" s="90"/>
      <c r="G63" s="90"/>
      <c r="H63" s="91"/>
      <c r="I63" s="91"/>
      <c r="J63" s="91"/>
      <c r="K63" s="91"/>
      <c r="L63" s="91"/>
      <c r="M63" s="91"/>
      <c r="N63" s="91"/>
      <c r="O63" s="91"/>
      <c r="P63" s="91"/>
      <c r="Q63" s="91"/>
      <c r="R63" s="35"/>
      <c r="S63" s="8"/>
      <c r="T63" s="8"/>
      <c r="U63" s="8"/>
      <c r="V63" s="8"/>
    </row>
    <row r="64" spans="1:22" s="4" customFormat="1" ht="13.5" customHeight="1" x14ac:dyDescent="0.25">
      <c r="B64" s="134" t="s">
        <v>56</v>
      </c>
      <c r="C64" s="135"/>
      <c r="D64" s="135"/>
      <c r="E64" s="135"/>
      <c r="F64" s="135"/>
      <c r="G64" s="135"/>
      <c r="H64" s="92"/>
      <c r="I64" s="91"/>
      <c r="J64" s="91"/>
      <c r="K64" s="91"/>
      <c r="L64" s="91"/>
      <c r="M64" s="91"/>
      <c r="N64" s="91"/>
      <c r="O64" s="91"/>
      <c r="P64" s="91"/>
      <c r="Q64" s="91">
        <f>IF(Q17="",SUM(R31:R60),IF(Q17=30,SUM(R31:R60),IF(Q17=29,SUM(R31:R59),IF(Q17=28,SUM(R31:R58),IF(Q17=27,SUM(R31:R57),IF(Q17=26,SUM(R31:R56),IF(Q17=25,SUM(R31:R57),IF(Q17=24,SUM(R31:R54),IF(Q17=23,SUM(R31:R53),IF(Q17=22,SUM(R31:R52),IF(Q17=21,SUM(R31:R51),IF(Q17=20,SUM(R31:R50),IF(Q17=19,SUM(R31:R49),IF(Q17=18,SUM(R31:R48),IF(Q17=17,SUM(R31:R47),IF(Q17=16,SUM(R31:R46),IF(Q17=15,SUM(R31:R45),IF(Q17=14,SUM(R31:R44),IF(Q17=13,SUM(R31:R43),IF(Q17=12,SUM(R31:R42),IF(Q17=11,SUM(R31:R41),IF(Q17=10,SUM(R31:R40),IF(Q17=9,SUM(R31:R39),IF(Q17=8,SUM(R31:R38),IF(Q17=7,SUM(R31:R37),IF(Q17=6,SUM(R31:R36),IF(Q17=5,SUM(R31:R35),IF(Q17=4,SUM(R31:R34),IF(Q17=3,SUM(R31:R33),IF(Q17=2,SUM(R31:R32),IF(Q17=1,SUM(R31:R31),SUM(R31:R60))))))))))))))))))))))))))))))))</f>
        <v>0</v>
      </c>
      <c r="R64" s="35"/>
      <c r="S64" s="8"/>
      <c r="T64" s="8"/>
      <c r="U64" s="8"/>
      <c r="V64" s="8"/>
    </row>
    <row r="65" spans="2:22" s="4" customFormat="1" ht="13.5" customHeight="1" x14ac:dyDescent="0.25">
      <c r="B65" s="154" t="s">
        <v>57</v>
      </c>
      <c r="C65" s="155"/>
      <c r="D65" s="155"/>
      <c r="E65" s="155"/>
      <c r="F65" s="155"/>
      <c r="G65" s="155"/>
      <c r="H65" s="156"/>
      <c r="I65" s="156"/>
      <c r="J65" s="156"/>
      <c r="K65" s="156"/>
      <c r="L65" s="91"/>
      <c r="M65" s="91"/>
      <c r="N65" s="91"/>
      <c r="O65" s="91"/>
      <c r="P65" s="91"/>
      <c r="Q65" s="91">
        <f>Q64-K62</f>
        <v>0</v>
      </c>
      <c r="R65" s="35"/>
      <c r="S65" s="8"/>
      <c r="T65" s="8"/>
      <c r="U65" s="8"/>
      <c r="V65" s="8"/>
    </row>
    <row r="66" spans="2:22" s="4" customFormat="1" ht="15" customHeight="1" x14ac:dyDescent="0.25">
      <c r="B66" s="124" t="s">
        <v>52</v>
      </c>
      <c r="C66" s="125"/>
      <c r="D66" s="125"/>
      <c r="E66" s="125"/>
      <c r="F66" s="125"/>
      <c r="G66" s="125"/>
      <c r="H66" s="12"/>
      <c r="I66" s="10"/>
      <c r="J66" s="10"/>
      <c r="K66" s="10"/>
      <c r="L66" s="10"/>
      <c r="M66" s="10"/>
      <c r="N66" s="10"/>
      <c r="O66" s="10"/>
      <c r="P66" s="10"/>
      <c r="Q66" s="93">
        <f>H62+I62+J62+L62+M62+N62+O62+P62+Q62</f>
        <v>0</v>
      </c>
      <c r="R66" s="36"/>
    </row>
    <row r="67" spans="2:22" s="4" customFormat="1" ht="15" customHeight="1" thickBot="1" x14ac:dyDescent="0.3">
      <c r="B67" s="136" t="s">
        <v>55</v>
      </c>
      <c r="C67" s="137"/>
      <c r="D67" s="137"/>
      <c r="E67" s="137"/>
      <c r="F67" s="137"/>
      <c r="G67" s="137"/>
      <c r="H67" s="37"/>
      <c r="I67" s="37"/>
      <c r="J67" s="37"/>
      <c r="K67" s="37"/>
      <c r="L67" s="37"/>
      <c r="M67" s="37"/>
      <c r="N67" s="37"/>
      <c r="O67" s="37"/>
      <c r="P67" s="94"/>
      <c r="Q67" s="95">
        <f>Q65-Q66</f>
        <v>0</v>
      </c>
      <c r="R67" s="38"/>
    </row>
    <row r="68" spans="2:22" s="4" customFormat="1" ht="15" customHeight="1" x14ac:dyDescent="0.2">
      <c r="B68" s="96"/>
      <c r="F68" s="118"/>
      <c r="G68" s="118"/>
      <c r="H68" s="118"/>
      <c r="I68" s="118"/>
      <c r="J68" s="118"/>
      <c r="K68" s="118"/>
      <c r="L68" s="118"/>
      <c r="M68" s="118"/>
      <c r="N68" s="118"/>
      <c r="O68" s="118"/>
      <c r="R68" s="97"/>
    </row>
    <row r="69" spans="2:22" s="4" customFormat="1" x14ac:dyDescent="0.25">
      <c r="B69" s="6" t="s">
        <v>74</v>
      </c>
      <c r="C69" s="6"/>
      <c r="D69" s="6"/>
      <c r="E69" s="6"/>
      <c r="F69" s="48"/>
      <c r="G69" s="48"/>
      <c r="H69" s="48"/>
      <c r="I69" s="48"/>
      <c r="J69" s="48"/>
      <c r="K69" s="48"/>
      <c r="L69" s="48"/>
      <c r="M69" s="48"/>
      <c r="N69" s="48" t="s">
        <v>34</v>
      </c>
      <c r="O69" s="6" t="s">
        <v>33</v>
      </c>
      <c r="P69" s="6"/>
      <c r="Q69" s="49">
        <f>M14</f>
        <v>0</v>
      </c>
      <c r="R69" s="9"/>
    </row>
    <row r="70" spans="2:22" s="4" customFormat="1" ht="20.100000000000001" customHeight="1" x14ac:dyDescent="0.25">
      <c r="B70" s="43" t="s">
        <v>23</v>
      </c>
      <c r="O70" s="6" t="s">
        <v>35</v>
      </c>
      <c r="P70" s="6"/>
      <c r="Q70" s="49" t="e">
        <f>Q66/Q65</f>
        <v>#DIV/0!</v>
      </c>
    </row>
    <row r="71" spans="2:22" s="4" customFormat="1" ht="20.100000000000001" customHeight="1" x14ac:dyDescent="0.25"/>
    <row r="72" spans="2:22" s="4" customFormat="1" ht="20.100000000000001" customHeight="1" x14ac:dyDescent="0.25"/>
    <row r="73" spans="2:22" s="4" customFormat="1" ht="20.100000000000001" customHeight="1" x14ac:dyDescent="0.25"/>
    <row r="74" spans="2:22" s="4" customFormat="1" ht="20.100000000000001" customHeight="1" x14ac:dyDescent="0.25"/>
    <row r="75" spans="2:22" s="4" customFormat="1" ht="20.100000000000001" customHeight="1" x14ac:dyDescent="0.25"/>
    <row r="76" spans="2:22" s="4" customFormat="1" ht="20.100000000000001" customHeight="1" x14ac:dyDescent="0.25"/>
    <row r="77" spans="2:22" s="4" customFormat="1" ht="20.100000000000001" customHeight="1" x14ac:dyDescent="0.25"/>
    <row r="78" spans="2:22" s="4" customFormat="1" ht="20.100000000000001" customHeight="1" x14ac:dyDescent="0.25"/>
    <row r="79" spans="2:22" s="4" customFormat="1" ht="20.100000000000001" customHeight="1" x14ac:dyDescent="0.25"/>
    <row r="80" spans="2:22" s="4" customFormat="1" ht="20.100000000000001" customHeight="1" x14ac:dyDescent="0.25"/>
    <row r="81" spans="2:16" s="4" customFormat="1" ht="20.100000000000001" customHeight="1" x14ac:dyDescent="0.25"/>
    <row r="82" spans="2:16" s="4" customFormat="1" ht="20.100000000000001" customHeight="1" x14ac:dyDescent="0.25"/>
    <row r="83" spans="2:16" s="4" customFormat="1" ht="20.100000000000001" customHeight="1" x14ac:dyDescent="0.25"/>
    <row r="84" spans="2:16" s="4" customFormat="1" ht="20.100000000000001" customHeight="1" x14ac:dyDescent="0.25"/>
    <row r="85" spans="2:16" s="4" customFormat="1" ht="20.100000000000001" customHeight="1" x14ac:dyDescent="0.25"/>
    <row r="86" spans="2:16" s="4" customFormat="1" ht="20.100000000000001" customHeight="1" x14ac:dyDescent="0.25"/>
    <row r="87" spans="2:16" s="4" customFormat="1" ht="20.100000000000001" customHeight="1" x14ac:dyDescent="0.25"/>
    <row r="88" spans="2:16" s="4" customFormat="1" ht="20.100000000000001" customHeight="1" x14ac:dyDescent="0.25"/>
    <row r="89" spans="2:16" s="4" customFormat="1" ht="20.100000000000001" customHeight="1" x14ac:dyDescent="0.25"/>
    <row r="90" spans="2:16" x14ac:dyDescent="0.2">
      <c r="B90" s="4"/>
      <c r="C90" s="4"/>
      <c r="D90" s="4"/>
      <c r="E90" s="4"/>
      <c r="F90" s="4"/>
      <c r="G90" s="4"/>
      <c r="H90" s="4"/>
      <c r="I90" s="4"/>
      <c r="J90" s="4"/>
      <c r="K90" s="4"/>
      <c r="L90" s="4"/>
      <c r="M90" s="4"/>
      <c r="N90" s="4"/>
      <c r="O90" s="4"/>
      <c r="P90" s="4"/>
    </row>
  </sheetData>
  <protectedRanges>
    <protectedRange sqref="D10" name="Bereich11_1"/>
    <protectedRange sqref="D8:R8" name="Bereich1_1"/>
    <protectedRange sqref="D9" name="Bereich2_1"/>
    <protectedRange sqref="H9:M9" name="Bereich3_1"/>
    <protectedRange sqref="H10:I10" name="Bereich4_1"/>
    <protectedRange sqref="M14" name="Bereich5_1"/>
    <protectedRange sqref="D15:E21" name="Bereich6_1"/>
    <protectedRange sqref="G15:H21" name="Bereich7_1"/>
    <protectedRange sqref="D31:G61" name="Bereich8_1"/>
    <protectedRange sqref="I31:Q61" name="Bereich9_1"/>
    <protectedRange sqref="M14" name="Bereich10_1"/>
    <protectedRange sqref="Q17" name="Bereich5_1_1"/>
    <protectedRange sqref="Q17" name="Bereich10_1_1"/>
  </protectedRanges>
  <mergeCells count="37">
    <mergeCell ref="F68:O68"/>
    <mergeCell ref="B64:G64"/>
    <mergeCell ref="B65:K65"/>
    <mergeCell ref="D25:G26"/>
    <mergeCell ref="R28:R30"/>
    <mergeCell ref="B62:G62"/>
    <mergeCell ref="B66:G66"/>
    <mergeCell ref="B67:G67"/>
    <mergeCell ref="D29:G29"/>
    <mergeCell ref="I23:Q26"/>
    <mergeCell ref="B24:E24"/>
    <mergeCell ref="B28:C30"/>
    <mergeCell ref="D28:G28"/>
    <mergeCell ref="H28:H30"/>
    <mergeCell ref="I28:I30"/>
    <mergeCell ref="J28:J30"/>
    <mergeCell ref="P28:P30"/>
    <mergeCell ref="Q28:Q30"/>
    <mergeCell ref="B10:C10"/>
    <mergeCell ref="H10:I10"/>
    <mergeCell ref="N11:O11"/>
    <mergeCell ref="Q11:R11"/>
    <mergeCell ref="B15:C15"/>
    <mergeCell ref="K28:K30"/>
    <mergeCell ref="L28:L30"/>
    <mergeCell ref="M28:M30"/>
    <mergeCell ref="N28:N30"/>
    <mergeCell ref="O28:O30"/>
    <mergeCell ref="L15:O17"/>
    <mergeCell ref="B9:C9"/>
    <mergeCell ref="F9:G9"/>
    <mergeCell ref="H9:L9"/>
    <mergeCell ref="D1:F2"/>
    <mergeCell ref="B5:R5"/>
    <mergeCell ref="B6:R6"/>
    <mergeCell ref="B8:C8"/>
    <mergeCell ref="D8:R8"/>
  </mergeCells>
  <conditionalFormatting sqref="B31:B61">
    <cfRule type="cellIs" dxfId="83" priority="51" operator="equal">
      <formula>"SO"</formula>
    </cfRule>
    <cfRule type="cellIs" dxfId="82" priority="52" operator="equal">
      <formula>"Sa"</formula>
    </cfRule>
  </conditionalFormatting>
  <conditionalFormatting sqref="C1:C7 C11:C23 C68:C1048576 C26:C63">
    <cfRule type="cellIs" dxfId="81" priority="41" operator="equal">
      <formula>43982</formula>
    </cfRule>
    <cfRule type="cellIs" dxfId="80" priority="42" operator="equal">
      <formula>44130</formula>
    </cfRule>
    <cfRule type="cellIs" dxfId="79" priority="43" operator="equal">
      <formula>44058</formula>
    </cfRule>
    <cfRule type="cellIs" dxfId="78" priority="44" operator="equal">
      <formula>43993</formula>
    </cfRule>
    <cfRule type="cellIs" dxfId="77" priority="45" operator="equal">
      <formula>43983</formula>
    </cfRule>
    <cfRule type="cellIs" dxfId="76" priority="46" operator="equal">
      <formula>43972</formula>
    </cfRule>
    <cfRule type="cellIs" dxfId="75" priority="47" operator="equal">
      <formula>43972</formula>
    </cfRule>
    <cfRule type="cellIs" dxfId="74" priority="48" operator="equal">
      <formula>43952</formula>
    </cfRule>
    <cfRule type="cellIs" dxfId="73" priority="49" operator="equal">
      <formula>43934</formula>
    </cfRule>
    <cfRule type="cellIs" dxfId="72" priority="50" operator="equal">
      <formula>43933</formula>
    </cfRule>
  </conditionalFormatting>
  <conditionalFormatting sqref="C64">
    <cfRule type="cellIs" dxfId="71" priority="11" operator="equal">
      <formula>43982</formula>
    </cfRule>
    <cfRule type="cellIs" dxfId="70" priority="12" operator="equal">
      <formula>44130</formula>
    </cfRule>
    <cfRule type="cellIs" dxfId="69" priority="13" operator="equal">
      <formula>44058</formula>
    </cfRule>
    <cfRule type="cellIs" dxfId="68" priority="14" operator="equal">
      <formula>43993</formula>
    </cfRule>
    <cfRule type="cellIs" dxfId="67" priority="15" operator="equal">
      <formula>43983</formula>
    </cfRule>
    <cfRule type="cellIs" dxfId="66" priority="16" operator="equal">
      <formula>43972</formula>
    </cfRule>
    <cfRule type="cellIs" dxfId="65" priority="17" operator="equal">
      <formula>43972</formula>
    </cfRule>
    <cfRule type="cellIs" dxfId="64" priority="18" operator="equal">
      <formula>43952</formula>
    </cfRule>
    <cfRule type="cellIs" dxfId="63" priority="19" operator="equal">
      <formula>43934</formula>
    </cfRule>
    <cfRule type="cellIs" dxfId="62" priority="20" operator="equal">
      <formula>43933</formula>
    </cfRule>
  </conditionalFormatting>
  <conditionalFormatting sqref="C67">
    <cfRule type="cellIs" dxfId="61" priority="21" operator="equal">
      <formula>43982</formula>
    </cfRule>
    <cfRule type="cellIs" dxfId="60" priority="22" operator="equal">
      <formula>44130</formula>
    </cfRule>
    <cfRule type="cellIs" dxfId="59" priority="23" operator="equal">
      <formula>44058</formula>
    </cfRule>
    <cfRule type="cellIs" dxfId="58" priority="24" operator="equal">
      <formula>43993</formula>
    </cfRule>
    <cfRule type="cellIs" dxfId="57" priority="25" operator="equal">
      <formula>43983</formula>
    </cfRule>
    <cfRule type="cellIs" dxfId="56" priority="26" operator="equal">
      <formula>43972</formula>
    </cfRule>
    <cfRule type="cellIs" dxfId="55" priority="27" operator="equal">
      <formula>43972</formula>
    </cfRule>
    <cfRule type="cellIs" dxfId="54" priority="28" operator="equal">
      <formula>43952</formula>
    </cfRule>
    <cfRule type="cellIs" dxfId="53" priority="29" operator="equal">
      <formula>43934</formula>
    </cfRule>
    <cfRule type="cellIs" dxfId="52" priority="30" operator="equal">
      <formula>43933</formula>
    </cfRule>
  </conditionalFormatting>
  <conditionalFormatting sqref="C66">
    <cfRule type="cellIs" dxfId="51" priority="1" operator="equal">
      <formula>43982</formula>
    </cfRule>
    <cfRule type="cellIs" dxfId="50" priority="2" operator="equal">
      <formula>44130</formula>
    </cfRule>
    <cfRule type="cellIs" dxfId="49" priority="3" operator="equal">
      <formula>44058</formula>
    </cfRule>
    <cfRule type="cellIs" dxfId="48" priority="4" operator="equal">
      <formula>43993</formula>
    </cfRule>
    <cfRule type="cellIs" dxfId="47" priority="5" operator="equal">
      <formula>43983</formula>
    </cfRule>
    <cfRule type="cellIs" dxfId="46" priority="6" operator="equal">
      <formula>43972</formula>
    </cfRule>
    <cfRule type="cellIs" dxfId="45" priority="7" operator="equal">
      <formula>43972</formula>
    </cfRule>
    <cfRule type="cellIs" dxfId="44" priority="8" operator="equal">
      <formula>43952</formula>
    </cfRule>
    <cfRule type="cellIs" dxfId="43" priority="9" operator="equal">
      <formula>43934</formula>
    </cfRule>
    <cfRule type="cellIs" dxfId="42" priority="10" operator="equal">
      <formula>43933</formula>
    </cfRule>
  </conditionalFormatting>
  <dataValidations count="1">
    <dataValidation type="list" allowBlank="1" showInputMessage="1" showErrorMessage="1" sqref="Q11:R11">
      <formula1>"Mär.2020, Apr.2020, Mai.2020, Jun.2020, Jul.2020, Aug.2020, Sep.2020, Okt.2020"</formula1>
    </dataValidation>
  </dataValidations>
  <pageMargins left="0.47" right="0.34" top="0.37" bottom="0.15" header="0.11811023622047245" footer="0.14000000000000001"/>
  <pageSetup paperSize="9" scale="5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90"/>
  <sheetViews>
    <sheetView topLeftCell="B1" zoomScaleNormal="100" workbookViewId="0">
      <selection activeCell="V9" sqref="V9"/>
    </sheetView>
  </sheetViews>
  <sheetFormatPr baseColWidth="10" defaultColWidth="11.42578125" defaultRowHeight="12.75" x14ac:dyDescent="0.2"/>
  <cols>
    <col min="1" max="1" width="2" style="1" hidden="1" customWidth="1"/>
    <col min="2" max="2" width="3.28515625" style="1" bestFit="1" customWidth="1"/>
    <col min="3" max="3" width="12.28515625" style="1" customWidth="1"/>
    <col min="4" max="7" width="9.7109375" style="1" customWidth="1"/>
    <col min="8" max="10" width="9.140625" style="1" customWidth="1"/>
    <col min="11" max="11" width="10.7109375" style="1" customWidth="1"/>
    <col min="12" max="12" width="10.5703125" style="1" customWidth="1"/>
    <col min="13" max="13" width="9.140625" style="1" customWidth="1"/>
    <col min="14" max="14" width="9.7109375" style="1" customWidth="1"/>
    <col min="15" max="15" width="9.5703125" style="1" customWidth="1"/>
    <col min="16" max="16" width="10" style="1" customWidth="1"/>
    <col min="17" max="17" width="9.5703125" style="1" customWidth="1"/>
    <col min="18" max="18" width="9.140625" style="1" customWidth="1"/>
    <col min="19" max="22" width="8.42578125" style="1" customWidth="1"/>
    <col min="23" max="23" width="11.42578125" style="1" customWidth="1"/>
    <col min="24" max="16384" width="11.42578125" style="1"/>
  </cols>
  <sheetData>
    <row r="1" spans="2:42" ht="12" customHeight="1" x14ac:dyDescent="0.2">
      <c r="D1" s="181"/>
      <c r="E1" s="181"/>
      <c r="F1" s="181"/>
      <c r="R1" s="3"/>
    </row>
    <row r="2" spans="2:42" ht="12" customHeight="1" x14ac:dyDescent="0.2">
      <c r="D2" s="181"/>
      <c r="E2" s="181"/>
      <c r="F2" s="181"/>
      <c r="R2" s="2"/>
    </row>
    <row r="3" spans="2:42" ht="12" customHeight="1" x14ac:dyDescent="0.2">
      <c r="D3" s="70"/>
      <c r="E3" s="70"/>
      <c r="F3" s="70"/>
      <c r="R3" s="2"/>
    </row>
    <row r="4" spans="2:42" ht="12" customHeight="1" x14ac:dyDescent="0.2">
      <c r="D4" s="70"/>
      <c r="E4" s="70"/>
      <c r="F4" s="70"/>
      <c r="R4" s="2"/>
    </row>
    <row r="5" spans="2:42" ht="18" x14ac:dyDescent="0.25">
      <c r="B5" s="165" t="s">
        <v>13</v>
      </c>
      <c r="C5" s="165"/>
      <c r="D5" s="165"/>
      <c r="E5" s="165"/>
      <c r="F5" s="165"/>
      <c r="G5" s="165"/>
      <c r="H5" s="165"/>
      <c r="I5" s="165"/>
      <c r="J5" s="165"/>
      <c r="K5" s="165"/>
      <c r="L5" s="165"/>
      <c r="M5" s="165"/>
      <c r="N5" s="165"/>
      <c r="O5" s="165"/>
      <c r="P5" s="165"/>
      <c r="Q5" s="165"/>
      <c r="R5" s="165"/>
    </row>
    <row r="6" spans="2:42" x14ac:dyDescent="0.2">
      <c r="B6" s="166" t="s">
        <v>43</v>
      </c>
      <c r="C6" s="166"/>
      <c r="D6" s="166"/>
      <c r="E6" s="166"/>
      <c r="F6" s="166"/>
      <c r="G6" s="166"/>
      <c r="H6" s="166"/>
      <c r="I6" s="166"/>
      <c r="J6" s="166"/>
      <c r="K6" s="166"/>
      <c r="L6" s="166"/>
      <c r="M6" s="166"/>
      <c r="N6" s="166"/>
      <c r="O6" s="166"/>
      <c r="P6" s="166"/>
      <c r="Q6" s="166"/>
      <c r="R6" s="166"/>
    </row>
    <row r="7" spans="2:42" ht="13.5" thickBot="1" x14ac:dyDescent="0.25">
      <c r="B7" s="72"/>
      <c r="C7" s="72"/>
      <c r="D7" s="72"/>
      <c r="E7" s="72"/>
      <c r="F7" s="72"/>
      <c r="G7" s="72"/>
      <c r="H7" s="72"/>
      <c r="I7" s="72"/>
      <c r="J7" s="72"/>
      <c r="K7" s="72"/>
      <c r="L7" s="72"/>
      <c r="M7" s="72"/>
      <c r="N7" s="72"/>
      <c r="O7" s="72"/>
      <c r="P7" s="72"/>
      <c r="Q7" s="72"/>
      <c r="R7" s="72"/>
      <c r="S7" s="73"/>
      <c r="T7" s="73"/>
      <c r="U7" s="73"/>
      <c r="V7" s="73"/>
      <c r="W7" s="73"/>
      <c r="X7" s="73"/>
      <c r="Y7" s="73"/>
      <c r="Z7" s="73"/>
      <c r="AA7" s="73"/>
      <c r="AB7" s="73"/>
      <c r="AC7" s="73"/>
      <c r="AD7" s="73"/>
      <c r="AE7" s="73"/>
      <c r="AF7" s="73"/>
      <c r="AG7" s="73"/>
      <c r="AH7" s="73"/>
      <c r="AI7" s="73"/>
      <c r="AJ7" s="73"/>
      <c r="AK7" s="73"/>
      <c r="AL7" s="73"/>
      <c r="AM7" s="73"/>
      <c r="AN7" s="73"/>
      <c r="AO7" s="73"/>
      <c r="AP7" s="73"/>
    </row>
    <row r="8" spans="2:42" s="4" customFormat="1" ht="20.45" customHeight="1" x14ac:dyDescent="0.25">
      <c r="B8" s="111" t="s">
        <v>8</v>
      </c>
      <c r="C8" s="112"/>
      <c r="D8" s="115"/>
      <c r="E8" s="116"/>
      <c r="F8" s="116"/>
      <c r="G8" s="116"/>
      <c r="H8" s="116"/>
      <c r="I8" s="116"/>
      <c r="J8" s="116"/>
      <c r="K8" s="116"/>
      <c r="L8" s="116"/>
      <c r="M8" s="116"/>
      <c r="N8" s="116"/>
      <c r="O8" s="116"/>
      <c r="P8" s="116"/>
      <c r="Q8" s="116"/>
      <c r="R8" s="117"/>
      <c r="T8" s="11"/>
      <c r="U8" s="11"/>
      <c r="W8" s="11"/>
      <c r="X8" s="11"/>
    </row>
    <row r="9" spans="2:42" ht="20.45" customHeight="1" x14ac:dyDescent="0.2">
      <c r="B9" s="113" t="s">
        <v>31</v>
      </c>
      <c r="C9" s="114"/>
      <c r="D9" s="41"/>
      <c r="E9" s="52"/>
      <c r="F9" s="109" t="s">
        <v>14</v>
      </c>
      <c r="G9" s="110"/>
      <c r="H9" s="107"/>
      <c r="I9" s="108"/>
      <c r="J9" s="108"/>
      <c r="K9" s="108"/>
      <c r="L9" s="108"/>
      <c r="M9" s="51"/>
      <c r="N9" s="52"/>
      <c r="O9" s="52"/>
      <c r="P9" s="52"/>
      <c r="Q9" s="55"/>
      <c r="R9" s="56"/>
    </row>
    <row r="10" spans="2:42" ht="23.1" customHeight="1" x14ac:dyDescent="0.2">
      <c r="B10" s="178" t="s">
        <v>32</v>
      </c>
      <c r="C10" s="114"/>
      <c r="D10" s="42">
        <v>40</v>
      </c>
      <c r="E10" s="6" t="s">
        <v>22</v>
      </c>
      <c r="F10" s="54"/>
      <c r="G10" s="62" t="s">
        <v>12</v>
      </c>
      <c r="H10" s="179"/>
      <c r="I10" s="180"/>
      <c r="J10" s="74"/>
      <c r="K10" s="57"/>
      <c r="L10" s="57"/>
      <c r="M10" s="57"/>
      <c r="N10" s="58"/>
      <c r="O10" s="59"/>
      <c r="P10" s="59"/>
      <c r="Q10" s="60"/>
      <c r="R10" s="61"/>
      <c r="W10" s="5"/>
    </row>
    <row r="11" spans="2:42" ht="20.45" customHeight="1" thickBot="1" x14ac:dyDescent="0.25">
      <c r="B11" s="19"/>
      <c r="C11" s="20"/>
      <c r="D11" s="75">
        <f>+D10*4.33</f>
        <v>173.2</v>
      </c>
      <c r="E11" s="53" t="s">
        <v>21</v>
      </c>
      <c r="F11" s="53"/>
      <c r="G11" s="53"/>
      <c r="H11" s="21"/>
      <c r="I11" s="21"/>
      <c r="J11" s="21"/>
      <c r="K11" s="22"/>
      <c r="L11" s="22"/>
      <c r="M11" s="22"/>
      <c r="N11" s="173" t="s">
        <v>18</v>
      </c>
      <c r="O11" s="174"/>
      <c r="P11" s="71"/>
      <c r="Q11" s="167">
        <v>44105</v>
      </c>
      <c r="R11" s="168"/>
      <c r="W11" s="5"/>
    </row>
    <row r="12" spans="2:42" s="6" customFormat="1" ht="12.75" customHeight="1" thickBot="1" x14ac:dyDescent="0.3">
      <c r="W12" s="5"/>
    </row>
    <row r="13" spans="2:42" s="4" customFormat="1" ht="15" customHeight="1" x14ac:dyDescent="0.25">
      <c r="B13" s="23" t="s">
        <v>28</v>
      </c>
      <c r="C13" s="24"/>
      <c r="D13" s="24"/>
      <c r="E13" s="24"/>
      <c r="F13" s="24"/>
      <c r="G13" s="24"/>
      <c r="H13" s="24"/>
      <c r="I13" s="24"/>
      <c r="J13" s="24"/>
      <c r="K13" s="24"/>
      <c r="L13" s="24"/>
      <c r="M13" s="24"/>
      <c r="N13" s="24"/>
      <c r="O13" s="24"/>
      <c r="P13" s="24"/>
      <c r="Q13" s="25"/>
      <c r="R13" s="26"/>
      <c r="W13" s="5"/>
    </row>
    <row r="14" spans="2:42" s="4" customFormat="1" ht="15" customHeight="1" x14ac:dyDescent="0.25">
      <c r="B14" s="27"/>
      <c r="C14" s="6"/>
      <c r="D14" s="76" t="s">
        <v>26</v>
      </c>
      <c r="E14" s="76" t="s">
        <v>27</v>
      </c>
      <c r="F14" s="76"/>
      <c r="G14" s="76" t="s">
        <v>26</v>
      </c>
      <c r="H14" s="76" t="s">
        <v>27</v>
      </c>
      <c r="I14" s="76"/>
      <c r="J14" s="76" t="s">
        <v>11</v>
      </c>
      <c r="L14" s="76" t="s">
        <v>33</v>
      </c>
      <c r="M14" s="50"/>
      <c r="R14" s="28"/>
      <c r="W14" s="5"/>
    </row>
    <row r="15" spans="2:42" s="4" customFormat="1" ht="15" customHeight="1" x14ac:dyDescent="0.25">
      <c r="B15" s="134" t="s">
        <v>0</v>
      </c>
      <c r="C15" s="171"/>
      <c r="D15" s="14"/>
      <c r="E15" s="14"/>
      <c r="F15" s="6"/>
      <c r="G15" s="14"/>
      <c r="H15" s="14"/>
      <c r="I15" s="77"/>
      <c r="J15" s="78" t="str">
        <f t="shared" ref="J15:J21" si="0">IF(D15&lt;&gt;"",((E15+(E15&lt;D15)-D15)+(H15+(H15&lt;G15)-G15))*24,IF(G15&lt;&gt;"",((E15+(E15&lt;D15)-D15)+(H15+(H15&lt;G15)-G15))*24,""))</f>
        <v/>
      </c>
      <c r="L15" s="182" t="s">
        <v>71</v>
      </c>
      <c r="M15" s="183"/>
      <c r="N15" s="183"/>
      <c r="O15" s="183"/>
      <c r="Q15" s="102"/>
      <c r="R15" s="29"/>
      <c r="W15" s="5"/>
    </row>
    <row r="16" spans="2:42" s="4" customFormat="1" ht="15" customHeight="1" x14ac:dyDescent="0.25">
      <c r="B16" s="30" t="s">
        <v>1</v>
      </c>
      <c r="C16" s="6"/>
      <c r="D16" s="14"/>
      <c r="E16" s="14"/>
      <c r="F16" s="6"/>
      <c r="G16" s="14"/>
      <c r="H16" s="14"/>
      <c r="I16" s="77"/>
      <c r="J16" s="78" t="str">
        <f t="shared" si="0"/>
        <v/>
      </c>
      <c r="L16" s="183"/>
      <c r="M16" s="183"/>
      <c r="N16" s="183"/>
      <c r="O16" s="183"/>
      <c r="P16" s="6"/>
      <c r="Q16" s="6"/>
      <c r="R16" s="104"/>
      <c r="W16" s="5"/>
    </row>
    <row r="17" spans="1:23" s="4" customFormat="1" ht="15" customHeight="1" x14ac:dyDescent="0.25">
      <c r="B17" s="30" t="s">
        <v>2</v>
      </c>
      <c r="C17" s="6"/>
      <c r="D17" s="14"/>
      <c r="E17" s="14"/>
      <c r="F17" s="6"/>
      <c r="G17" s="14"/>
      <c r="H17" s="14"/>
      <c r="I17" s="77"/>
      <c r="J17" s="78" t="str">
        <f t="shared" si="0"/>
        <v/>
      </c>
      <c r="L17" s="183"/>
      <c r="M17" s="183"/>
      <c r="N17" s="183"/>
      <c r="O17" s="183"/>
      <c r="P17" s="6" t="s">
        <v>60</v>
      </c>
      <c r="Q17" s="103"/>
      <c r="R17" s="104" t="s">
        <v>68</v>
      </c>
      <c r="W17" s="5"/>
    </row>
    <row r="18" spans="1:23" s="4" customFormat="1" ht="15" customHeight="1" x14ac:dyDescent="0.25">
      <c r="B18" s="30" t="s">
        <v>3</v>
      </c>
      <c r="C18" s="6"/>
      <c r="D18" s="14"/>
      <c r="E18" s="14"/>
      <c r="F18" s="6"/>
      <c r="G18" s="14"/>
      <c r="H18" s="14"/>
      <c r="I18" s="77"/>
      <c r="J18" s="78" t="str">
        <f t="shared" si="0"/>
        <v/>
      </c>
      <c r="R18" s="29"/>
      <c r="W18" s="5"/>
    </row>
    <row r="19" spans="1:23" s="4" customFormat="1" ht="15" customHeight="1" x14ac:dyDescent="0.25">
      <c r="B19" s="30" t="s">
        <v>4</v>
      </c>
      <c r="C19" s="6"/>
      <c r="D19" s="14"/>
      <c r="E19" s="14"/>
      <c r="F19" s="6"/>
      <c r="G19" s="14"/>
      <c r="H19" s="14"/>
      <c r="I19" s="77"/>
      <c r="J19" s="78" t="str">
        <f t="shared" si="0"/>
        <v/>
      </c>
      <c r="R19" s="29"/>
      <c r="W19" s="5"/>
    </row>
    <row r="20" spans="1:23" s="4" customFormat="1" ht="15" customHeight="1" x14ac:dyDescent="0.25">
      <c r="B20" s="30" t="s">
        <v>9</v>
      </c>
      <c r="C20" s="6"/>
      <c r="D20" s="14"/>
      <c r="E20" s="14"/>
      <c r="F20" s="6"/>
      <c r="G20" s="14"/>
      <c r="H20" s="14"/>
      <c r="I20" s="77"/>
      <c r="J20" s="78" t="str">
        <f t="shared" si="0"/>
        <v/>
      </c>
      <c r="R20" s="29"/>
      <c r="W20" s="5"/>
    </row>
    <row r="21" spans="1:23" s="4" customFormat="1" ht="15" customHeight="1" x14ac:dyDescent="0.25">
      <c r="B21" s="30" t="s">
        <v>16</v>
      </c>
      <c r="C21" s="6"/>
      <c r="D21" s="14"/>
      <c r="E21" s="14"/>
      <c r="F21" s="6"/>
      <c r="G21" s="14"/>
      <c r="H21" s="14"/>
      <c r="I21" s="77"/>
      <c r="J21" s="78" t="str">
        <f t="shared" si="0"/>
        <v/>
      </c>
      <c r="R21" s="29"/>
      <c r="W21" s="5"/>
    </row>
    <row r="22" spans="1:23" s="4" customFormat="1" ht="15" customHeight="1" x14ac:dyDescent="0.25">
      <c r="B22" s="31" t="s">
        <v>25</v>
      </c>
      <c r="C22" s="13"/>
      <c r="D22" s="15"/>
      <c r="E22" s="15"/>
      <c r="F22" s="15"/>
      <c r="G22" s="15"/>
      <c r="H22" s="15"/>
      <c r="I22" s="15"/>
      <c r="J22" s="15"/>
      <c r="K22" s="15"/>
      <c r="L22" s="16"/>
      <c r="M22" s="16"/>
      <c r="N22" s="17"/>
      <c r="O22" s="17"/>
      <c r="P22" s="17"/>
      <c r="Q22" s="18"/>
      <c r="R22" s="32"/>
      <c r="W22" s="5"/>
    </row>
    <row r="23" spans="1:23" s="4" customFormat="1" ht="15" customHeight="1" x14ac:dyDescent="0.25">
      <c r="B23" s="45" t="s">
        <v>17</v>
      </c>
      <c r="C23" s="46"/>
      <c r="D23" s="47"/>
      <c r="E23" s="47"/>
      <c r="F23" s="79"/>
      <c r="G23" s="79"/>
      <c r="H23" s="79"/>
      <c r="I23" s="162" t="s">
        <v>69</v>
      </c>
      <c r="J23" s="163"/>
      <c r="K23" s="163"/>
      <c r="L23" s="163"/>
      <c r="M23" s="163"/>
      <c r="N23" s="163"/>
      <c r="O23" s="163"/>
      <c r="P23" s="163"/>
      <c r="Q23" s="163"/>
      <c r="R23" s="29"/>
      <c r="W23" s="5"/>
    </row>
    <row r="24" spans="1:23" s="4" customFormat="1" ht="15" customHeight="1" x14ac:dyDescent="0.25">
      <c r="B24" s="169" t="s">
        <v>24</v>
      </c>
      <c r="C24" s="170"/>
      <c r="D24" s="170"/>
      <c r="E24" s="170"/>
      <c r="F24" s="79"/>
      <c r="G24" s="79"/>
      <c r="H24" s="79"/>
      <c r="I24" s="164"/>
      <c r="J24" s="164"/>
      <c r="K24" s="164"/>
      <c r="L24" s="164"/>
      <c r="M24" s="164"/>
      <c r="N24" s="164"/>
      <c r="O24" s="164"/>
      <c r="P24" s="164"/>
      <c r="Q24" s="164"/>
      <c r="R24" s="29"/>
      <c r="W24" s="5"/>
    </row>
    <row r="25" spans="1:23" s="4" customFormat="1" ht="15" customHeight="1" x14ac:dyDescent="0.25">
      <c r="B25" s="30"/>
      <c r="C25" s="6"/>
      <c r="D25" s="157" t="s">
        <v>58</v>
      </c>
      <c r="E25" s="158"/>
      <c r="F25" s="158"/>
      <c r="G25" s="158"/>
      <c r="H25" s="79"/>
      <c r="I25" s="164"/>
      <c r="J25" s="164"/>
      <c r="K25" s="164"/>
      <c r="L25" s="164"/>
      <c r="M25" s="164"/>
      <c r="N25" s="164"/>
      <c r="O25" s="164"/>
      <c r="P25" s="164"/>
      <c r="Q25" s="164"/>
      <c r="R25" s="29"/>
      <c r="W25" s="5"/>
    </row>
    <row r="26" spans="1:23" s="4" customFormat="1" ht="15" customHeight="1" x14ac:dyDescent="0.25">
      <c r="B26" s="30"/>
      <c r="C26" s="80"/>
      <c r="D26" s="158"/>
      <c r="E26" s="158"/>
      <c r="F26" s="158"/>
      <c r="G26" s="158"/>
      <c r="H26" s="77"/>
      <c r="I26" s="164"/>
      <c r="J26" s="164"/>
      <c r="K26" s="164"/>
      <c r="L26" s="164"/>
      <c r="M26" s="164"/>
      <c r="N26" s="164"/>
      <c r="O26" s="164"/>
      <c r="P26" s="164"/>
      <c r="Q26" s="164"/>
      <c r="R26" s="29"/>
      <c r="W26" s="5"/>
    </row>
    <row r="27" spans="1:23" s="4" customFormat="1" ht="17.25" customHeight="1" x14ac:dyDescent="0.25">
      <c r="B27" s="33"/>
      <c r="C27" s="6"/>
      <c r="D27" s="7"/>
      <c r="E27" s="7"/>
      <c r="F27" s="7"/>
      <c r="G27" s="7"/>
      <c r="H27" s="7"/>
      <c r="I27" s="7"/>
      <c r="J27" s="7"/>
      <c r="K27" s="7"/>
      <c r="L27" s="7"/>
      <c r="M27" s="7"/>
      <c r="N27" s="7"/>
      <c r="O27" s="7"/>
      <c r="P27" s="7"/>
      <c r="Q27" s="7"/>
      <c r="R27" s="34"/>
      <c r="W27" s="5"/>
    </row>
    <row r="28" spans="1:23" s="4" customFormat="1" ht="15" customHeight="1" x14ac:dyDescent="0.25">
      <c r="B28" s="128" t="s">
        <v>7</v>
      </c>
      <c r="C28" s="129"/>
      <c r="D28" s="149" t="s">
        <v>30</v>
      </c>
      <c r="E28" s="150"/>
      <c r="F28" s="150"/>
      <c r="G28" s="151"/>
      <c r="H28" s="146" t="s">
        <v>15</v>
      </c>
      <c r="I28" s="147" t="s">
        <v>40</v>
      </c>
      <c r="J28" s="140" t="s">
        <v>39</v>
      </c>
      <c r="K28" s="122" t="s">
        <v>41</v>
      </c>
      <c r="L28" s="119" t="s">
        <v>36</v>
      </c>
      <c r="M28" s="119" t="s">
        <v>29</v>
      </c>
      <c r="N28" s="122" t="s">
        <v>37</v>
      </c>
      <c r="O28" s="143" t="s">
        <v>38</v>
      </c>
      <c r="P28" s="143" t="s">
        <v>44</v>
      </c>
      <c r="Q28" s="175" t="s">
        <v>42</v>
      </c>
      <c r="R28" s="172" t="s">
        <v>19</v>
      </c>
      <c r="S28" s="81"/>
      <c r="T28" s="81"/>
      <c r="U28" s="81"/>
      <c r="V28" s="5"/>
    </row>
    <row r="29" spans="1:23" s="4" customFormat="1" ht="14.25" customHeight="1" x14ac:dyDescent="0.25">
      <c r="B29" s="130"/>
      <c r="C29" s="131"/>
      <c r="D29" s="138" t="s">
        <v>20</v>
      </c>
      <c r="E29" s="139"/>
      <c r="F29" s="139"/>
      <c r="G29" s="139"/>
      <c r="H29" s="146"/>
      <c r="I29" s="146"/>
      <c r="J29" s="141"/>
      <c r="K29" s="123"/>
      <c r="L29" s="120"/>
      <c r="M29" s="120"/>
      <c r="N29" s="123"/>
      <c r="O29" s="144"/>
      <c r="P29" s="144"/>
      <c r="Q29" s="176"/>
      <c r="R29" s="172"/>
      <c r="S29" s="81"/>
      <c r="T29" s="81"/>
      <c r="U29" s="81"/>
      <c r="V29" s="5"/>
    </row>
    <row r="30" spans="1:23" s="4" customFormat="1" ht="14.25" customHeight="1" x14ac:dyDescent="0.25">
      <c r="B30" s="132"/>
      <c r="C30" s="133"/>
      <c r="D30" s="67" t="s">
        <v>5</v>
      </c>
      <c r="E30" s="67" t="s">
        <v>6</v>
      </c>
      <c r="F30" s="68" t="s">
        <v>5</v>
      </c>
      <c r="G30" s="68" t="s">
        <v>6</v>
      </c>
      <c r="H30" s="138"/>
      <c r="I30" s="148"/>
      <c r="J30" s="142"/>
      <c r="K30" s="121"/>
      <c r="L30" s="121"/>
      <c r="M30" s="121"/>
      <c r="N30" s="121"/>
      <c r="O30" s="145"/>
      <c r="P30" s="145"/>
      <c r="Q30" s="177"/>
      <c r="R30" s="172"/>
      <c r="S30" s="81"/>
      <c r="T30" s="81"/>
      <c r="U30" s="81"/>
      <c r="V30" s="5"/>
    </row>
    <row r="31" spans="1:23" s="4" customFormat="1" ht="15" customHeight="1" x14ac:dyDescent="0.25">
      <c r="A31" s="82">
        <f t="shared" ref="A31:A61" si="1">IF(C31="","",(WEEKDAY(C31)))</f>
        <v>5</v>
      </c>
      <c r="B31" s="40" t="s">
        <v>49</v>
      </c>
      <c r="C31" s="44">
        <v>44105</v>
      </c>
      <c r="D31" s="14"/>
      <c r="E31" s="14"/>
      <c r="F31" s="14"/>
      <c r="G31" s="14"/>
      <c r="H31" s="84" t="str">
        <f>IF(D31&lt;&gt;"",((E31+(E31&lt;D31)-D31)+(G31+(G31&lt;F31)-F31))*24,IF(F31&lt;&gt;"",((E31+(E31&lt;D31)-D31)+(G31+(G31&lt;F31)-F31))*24,""))</f>
        <v/>
      </c>
      <c r="I31" s="39"/>
      <c r="J31" s="39"/>
      <c r="K31" s="39"/>
      <c r="L31" s="39"/>
      <c r="M31" s="39"/>
      <c r="N31" s="39"/>
      <c r="O31" s="39"/>
      <c r="P31" s="39"/>
      <c r="Q31" s="39"/>
      <c r="R31" s="85" t="str">
        <f t="shared" ref="R31:R61" si="2">IF(B31="Mo",$J$15,IF(B31="di",$J$16,IF(B31="mi",$J$17,IF(B31="do",$J$18,IF(B31="fr",$J$19,IF(B31="sa",$J$20,IF(B31="so",$J$21,IF(B31="",""))))))))</f>
        <v/>
      </c>
      <c r="S31" s="86"/>
      <c r="T31" s="86"/>
      <c r="U31" s="86"/>
      <c r="V31" s="5"/>
    </row>
    <row r="32" spans="1:23" s="4" customFormat="1" ht="15" customHeight="1" x14ac:dyDescent="0.25">
      <c r="A32" s="82">
        <f t="shared" si="1"/>
        <v>6</v>
      </c>
      <c r="B32" s="40" t="s">
        <v>50</v>
      </c>
      <c r="C32" s="44">
        <v>44106</v>
      </c>
      <c r="D32" s="14"/>
      <c r="E32" s="14"/>
      <c r="F32" s="14"/>
      <c r="G32" s="14"/>
      <c r="H32" s="84" t="str">
        <f t="shared" ref="H32:H61" si="3">IF(D32&lt;&gt;"",((E32+(E32&lt;D32)-D32)+(G32+(G32&lt;F32)-F32))*24,IF(F32&lt;&gt;"",((E32+(E32&lt;D32)-D32)+(G32+(G32&lt;F32)-F32))*24,""))</f>
        <v/>
      </c>
      <c r="I32" s="39"/>
      <c r="J32" s="39"/>
      <c r="K32" s="39"/>
      <c r="L32" s="39"/>
      <c r="M32" s="39"/>
      <c r="N32" s="39"/>
      <c r="O32" s="39"/>
      <c r="P32" s="39"/>
      <c r="Q32" s="39"/>
      <c r="R32" s="85" t="str">
        <f t="shared" si="2"/>
        <v/>
      </c>
      <c r="S32" s="86"/>
      <c r="T32" s="86"/>
      <c r="U32" s="86"/>
      <c r="V32" s="5"/>
    </row>
    <row r="33" spans="1:22" s="4" customFormat="1" ht="15" customHeight="1" x14ac:dyDescent="0.25">
      <c r="A33" s="82">
        <f t="shared" si="1"/>
        <v>7</v>
      </c>
      <c r="B33" s="87" t="s">
        <v>51</v>
      </c>
      <c r="C33" s="44">
        <v>44107</v>
      </c>
      <c r="D33" s="14"/>
      <c r="E33" s="14"/>
      <c r="F33" s="14"/>
      <c r="G33" s="14"/>
      <c r="H33" s="84" t="str">
        <f t="shared" si="3"/>
        <v/>
      </c>
      <c r="I33" s="39"/>
      <c r="J33" s="39"/>
      <c r="K33" s="39"/>
      <c r="L33" s="39"/>
      <c r="M33" s="39"/>
      <c r="N33" s="39"/>
      <c r="O33" s="39"/>
      <c r="P33" s="39"/>
      <c r="Q33" s="39"/>
      <c r="R33" s="85" t="str">
        <f t="shared" si="2"/>
        <v/>
      </c>
      <c r="S33" s="86"/>
      <c r="T33" s="86"/>
      <c r="U33" s="86"/>
    </row>
    <row r="34" spans="1:22" s="4" customFormat="1" ht="15" customHeight="1" x14ac:dyDescent="0.25">
      <c r="A34" s="82">
        <f t="shared" si="1"/>
        <v>1</v>
      </c>
      <c r="B34" s="87" t="s">
        <v>45</v>
      </c>
      <c r="C34" s="44">
        <v>44108</v>
      </c>
      <c r="D34" s="14"/>
      <c r="E34" s="14"/>
      <c r="F34" s="14"/>
      <c r="G34" s="14"/>
      <c r="H34" s="84" t="str">
        <f t="shared" si="3"/>
        <v/>
      </c>
      <c r="I34" s="39"/>
      <c r="J34" s="39"/>
      <c r="K34" s="39"/>
      <c r="L34" s="39"/>
      <c r="M34" s="39"/>
      <c r="N34" s="39"/>
      <c r="O34" s="39"/>
      <c r="P34" s="39"/>
      <c r="Q34" s="39"/>
      <c r="R34" s="85" t="str">
        <f t="shared" si="2"/>
        <v/>
      </c>
      <c r="S34" s="86"/>
      <c r="T34" s="86"/>
      <c r="U34" s="86"/>
    </row>
    <row r="35" spans="1:22" s="4" customFormat="1" ht="15" customHeight="1" x14ac:dyDescent="0.25">
      <c r="A35" s="82">
        <f t="shared" si="1"/>
        <v>2</v>
      </c>
      <c r="B35" s="40" t="s">
        <v>46</v>
      </c>
      <c r="C35" s="44">
        <v>44109</v>
      </c>
      <c r="D35" s="14"/>
      <c r="E35" s="14"/>
      <c r="F35" s="14"/>
      <c r="G35" s="14"/>
      <c r="H35" s="84" t="str">
        <f t="shared" si="3"/>
        <v/>
      </c>
      <c r="I35" s="39"/>
      <c r="J35" s="39"/>
      <c r="K35" s="39"/>
      <c r="L35" s="39"/>
      <c r="M35" s="39"/>
      <c r="N35" s="39"/>
      <c r="O35" s="39"/>
      <c r="P35" s="39"/>
      <c r="Q35" s="39"/>
      <c r="R35" s="85" t="str">
        <f t="shared" si="2"/>
        <v/>
      </c>
      <c r="S35" s="86"/>
      <c r="T35" s="86"/>
      <c r="U35" s="86"/>
    </row>
    <row r="36" spans="1:22" s="4" customFormat="1" ht="15" customHeight="1" x14ac:dyDescent="0.25">
      <c r="A36" s="82">
        <f t="shared" si="1"/>
        <v>3</v>
      </c>
      <c r="B36" s="40" t="s">
        <v>47</v>
      </c>
      <c r="C36" s="44">
        <v>44110</v>
      </c>
      <c r="D36" s="14"/>
      <c r="E36" s="14"/>
      <c r="F36" s="14"/>
      <c r="G36" s="14"/>
      <c r="H36" s="84" t="str">
        <f t="shared" si="3"/>
        <v/>
      </c>
      <c r="I36" s="39"/>
      <c r="J36" s="39"/>
      <c r="K36" s="39"/>
      <c r="L36" s="39"/>
      <c r="M36" s="39"/>
      <c r="N36" s="39"/>
      <c r="O36" s="39"/>
      <c r="P36" s="39"/>
      <c r="Q36" s="39"/>
      <c r="R36" s="85" t="str">
        <f t="shared" si="2"/>
        <v/>
      </c>
      <c r="S36" s="86"/>
      <c r="T36" s="86"/>
      <c r="U36" s="86"/>
    </row>
    <row r="37" spans="1:22" s="4" customFormat="1" ht="15" customHeight="1" x14ac:dyDescent="0.25">
      <c r="A37" s="82">
        <f t="shared" si="1"/>
        <v>4</v>
      </c>
      <c r="B37" s="40" t="s">
        <v>48</v>
      </c>
      <c r="C37" s="44">
        <v>44111</v>
      </c>
      <c r="D37" s="14"/>
      <c r="E37" s="14"/>
      <c r="F37" s="14"/>
      <c r="G37" s="14"/>
      <c r="H37" s="84" t="str">
        <f t="shared" si="3"/>
        <v/>
      </c>
      <c r="I37" s="39"/>
      <c r="J37" s="39"/>
      <c r="K37" s="39"/>
      <c r="L37" s="39"/>
      <c r="M37" s="39"/>
      <c r="N37" s="39"/>
      <c r="O37" s="39"/>
      <c r="P37" s="39"/>
      <c r="Q37" s="39"/>
      <c r="R37" s="85" t="str">
        <f t="shared" si="2"/>
        <v/>
      </c>
      <c r="S37" s="86"/>
      <c r="T37" s="86"/>
      <c r="U37" s="86"/>
      <c r="V37" s="5"/>
    </row>
    <row r="38" spans="1:22" s="4" customFormat="1" ht="15" customHeight="1" x14ac:dyDescent="0.25">
      <c r="A38" s="82">
        <f t="shared" si="1"/>
        <v>5</v>
      </c>
      <c r="B38" s="40" t="s">
        <v>49</v>
      </c>
      <c r="C38" s="44">
        <v>44112</v>
      </c>
      <c r="D38" s="14"/>
      <c r="E38" s="14"/>
      <c r="F38" s="14"/>
      <c r="G38" s="14"/>
      <c r="H38" s="84" t="str">
        <f t="shared" si="3"/>
        <v/>
      </c>
      <c r="I38" s="39"/>
      <c r="J38" s="39"/>
      <c r="K38" s="39"/>
      <c r="L38" s="39"/>
      <c r="M38" s="39"/>
      <c r="N38" s="39"/>
      <c r="O38" s="39"/>
      <c r="P38" s="39"/>
      <c r="Q38" s="39"/>
      <c r="R38" s="85" t="str">
        <f t="shared" si="2"/>
        <v/>
      </c>
      <c r="S38" s="86"/>
      <c r="T38" s="86"/>
      <c r="U38" s="86"/>
    </row>
    <row r="39" spans="1:22" s="4" customFormat="1" ht="15" customHeight="1" x14ac:dyDescent="0.25">
      <c r="A39" s="82">
        <f t="shared" si="1"/>
        <v>6</v>
      </c>
      <c r="B39" s="40" t="s">
        <v>50</v>
      </c>
      <c r="C39" s="44">
        <v>44113</v>
      </c>
      <c r="D39" s="14"/>
      <c r="E39" s="14"/>
      <c r="F39" s="14"/>
      <c r="G39" s="14"/>
      <c r="H39" s="84" t="str">
        <f t="shared" si="3"/>
        <v/>
      </c>
      <c r="I39" s="39"/>
      <c r="J39" s="39"/>
      <c r="K39" s="39"/>
      <c r="L39" s="39"/>
      <c r="M39" s="39"/>
      <c r="N39" s="39"/>
      <c r="O39" s="39"/>
      <c r="P39" s="39"/>
      <c r="Q39" s="39"/>
      <c r="R39" s="85" t="str">
        <f t="shared" si="2"/>
        <v/>
      </c>
      <c r="S39" s="86"/>
      <c r="T39" s="86"/>
      <c r="U39" s="86"/>
    </row>
    <row r="40" spans="1:22" s="4" customFormat="1" ht="15" customHeight="1" x14ac:dyDescent="0.25">
      <c r="A40" s="82">
        <f t="shared" si="1"/>
        <v>7</v>
      </c>
      <c r="B40" s="87" t="s">
        <v>51</v>
      </c>
      <c r="C40" s="44">
        <v>44114</v>
      </c>
      <c r="D40" s="14"/>
      <c r="E40" s="14"/>
      <c r="F40" s="14"/>
      <c r="G40" s="14"/>
      <c r="H40" s="84" t="str">
        <f t="shared" si="3"/>
        <v/>
      </c>
      <c r="I40" s="39"/>
      <c r="J40" s="39"/>
      <c r="K40" s="39"/>
      <c r="L40" s="39"/>
      <c r="M40" s="39"/>
      <c r="N40" s="39"/>
      <c r="O40" s="39"/>
      <c r="P40" s="39"/>
      <c r="Q40" s="39"/>
      <c r="R40" s="85" t="str">
        <f t="shared" si="2"/>
        <v/>
      </c>
      <c r="S40" s="86"/>
      <c r="T40" s="86"/>
      <c r="U40" s="86"/>
    </row>
    <row r="41" spans="1:22" s="4" customFormat="1" ht="15" customHeight="1" x14ac:dyDescent="0.25">
      <c r="A41" s="82">
        <f t="shared" si="1"/>
        <v>1</v>
      </c>
      <c r="B41" s="87" t="s">
        <v>45</v>
      </c>
      <c r="C41" s="44">
        <v>44115</v>
      </c>
      <c r="D41" s="14"/>
      <c r="E41" s="14"/>
      <c r="F41" s="14"/>
      <c r="G41" s="14"/>
      <c r="H41" s="84" t="str">
        <f t="shared" si="3"/>
        <v/>
      </c>
      <c r="I41" s="39"/>
      <c r="J41" s="39"/>
      <c r="K41" s="39"/>
      <c r="L41" s="39"/>
      <c r="M41" s="39"/>
      <c r="N41" s="39"/>
      <c r="O41" s="39"/>
      <c r="P41" s="39"/>
      <c r="Q41" s="39"/>
      <c r="R41" s="85" t="str">
        <f t="shared" si="2"/>
        <v/>
      </c>
      <c r="S41" s="86"/>
      <c r="T41" s="86"/>
      <c r="U41" s="86"/>
    </row>
    <row r="42" spans="1:22" s="4" customFormat="1" ht="15" customHeight="1" x14ac:dyDescent="0.25">
      <c r="A42" s="82">
        <f t="shared" si="1"/>
        <v>2</v>
      </c>
      <c r="B42" s="40" t="s">
        <v>46</v>
      </c>
      <c r="C42" s="44">
        <v>44116</v>
      </c>
      <c r="D42" s="14"/>
      <c r="E42" s="14"/>
      <c r="F42" s="14"/>
      <c r="G42" s="14"/>
      <c r="H42" s="84" t="str">
        <f t="shared" si="3"/>
        <v/>
      </c>
      <c r="I42" s="39"/>
      <c r="J42" s="39"/>
      <c r="K42" s="39"/>
      <c r="L42" s="39"/>
      <c r="M42" s="39"/>
      <c r="N42" s="39"/>
      <c r="O42" s="39"/>
      <c r="P42" s="39"/>
      <c r="Q42" s="39"/>
      <c r="R42" s="85" t="str">
        <f t="shared" si="2"/>
        <v/>
      </c>
      <c r="S42" s="86"/>
      <c r="T42" s="86"/>
      <c r="U42" s="86"/>
    </row>
    <row r="43" spans="1:22" s="4" customFormat="1" ht="15" customHeight="1" x14ac:dyDescent="0.25">
      <c r="A43" s="82">
        <f t="shared" si="1"/>
        <v>3</v>
      </c>
      <c r="B43" s="40" t="s">
        <v>47</v>
      </c>
      <c r="C43" s="44">
        <v>44117</v>
      </c>
      <c r="D43" s="14"/>
      <c r="E43" s="14"/>
      <c r="F43" s="14"/>
      <c r="G43" s="14"/>
      <c r="H43" s="84" t="str">
        <f t="shared" si="3"/>
        <v/>
      </c>
      <c r="I43" s="39"/>
      <c r="J43" s="39"/>
      <c r="K43" s="39"/>
      <c r="L43" s="39"/>
      <c r="M43" s="39"/>
      <c r="N43" s="39"/>
      <c r="O43" s="39"/>
      <c r="P43" s="39"/>
      <c r="Q43" s="39"/>
      <c r="R43" s="85" t="str">
        <f t="shared" si="2"/>
        <v/>
      </c>
      <c r="S43" s="86"/>
      <c r="T43" s="86"/>
      <c r="U43" s="86"/>
    </row>
    <row r="44" spans="1:22" s="4" customFormat="1" ht="15" customHeight="1" x14ac:dyDescent="0.25">
      <c r="A44" s="82">
        <f t="shared" si="1"/>
        <v>4</v>
      </c>
      <c r="B44" s="40" t="s">
        <v>48</v>
      </c>
      <c r="C44" s="44">
        <v>44118</v>
      </c>
      <c r="D44" s="14"/>
      <c r="E44" s="14"/>
      <c r="F44" s="14"/>
      <c r="G44" s="14"/>
      <c r="H44" s="84" t="str">
        <f t="shared" si="3"/>
        <v/>
      </c>
      <c r="I44" s="39"/>
      <c r="J44" s="39"/>
      <c r="K44" s="39"/>
      <c r="L44" s="39"/>
      <c r="M44" s="39"/>
      <c r="N44" s="39"/>
      <c r="O44" s="39"/>
      <c r="P44" s="39"/>
      <c r="Q44" s="39"/>
      <c r="R44" s="85" t="str">
        <f t="shared" si="2"/>
        <v/>
      </c>
      <c r="S44" s="86"/>
      <c r="T44" s="86"/>
      <c r="U44" s="86"/>
    </row>
    <row r="45" spans="1:22" s="4" customFormat="1" ht="15" customHeight="1" x14ac:dyDescent="0.25">
      <c r="A45" s="82">
        <f t="shared" si="1"/>
        <v>5</v>
      </c>
      <c r="B45" s="40" t="s">
        <v>49</v>
      </c>
      <c r="C45" s="44">
        <v>44119</v>
      </c>
      <c r="D45" s="14"/>
      <c r="E45" s="14"/>
      <c r="F45" s="14"/>
      <c r="G45" s="14"/>
      <c r="H45" s="84" t="str">
        <f t="shared" si="3"/>
        <v/>
      </c>
      <c r="I45" s="39"/>
      <c r="J45" s="39"/>
      <c r="K45" s="39"/>
      <c r="L45" s="39"/>
      <c r="M45" s="39"/>
      <c r="N45" s="39"/>
      <c r="O45" s="39"/>
      <c r="P45" s="39"/>
      <c r="Q45" s="39"/>
      <c r="R45" s="85" t="str">
        <f t="shared" si="2"/>
        <v/>
      </c>
      <c r="S45" s="86"/>
      <c r="T45" s="86"/>
      <c r="U45" s="86"/>
    </row>
    <row r="46" spans="1:22" s="4" customFormat="1" ht="15" customHeight="1" x14ac:dyDescent="0.25">
      <c r="A46" s="82">
        <f t="shared" si="1"/>
        <v>6</v>
      </c>
      <c r="B46" s="40" t="s">
        <v>50</v>
      </c>
      <c r="C46" s="44">
        <v>44120</v>
      </c>
      <c r="D46" s="14"/>
      <c r="E46" s="14"/>
      <c r="F46" s="14"/>
      <c r="G46" s="14"/>
      <c r="H46" s="84" t="str">
        <f t="shared" si="3"/>
        <v/>
      </c>
      <c r="I46" s="39"/>
      <c r="J46" s="39"/>
      <c r="K46" s="39"/>
      <c r="L46" s="39"/>
      <c r="M46" s="39"/>
      <c r="N46" s="39"/>
      <c r="O46" s="39"/>
      <c r="P46" s="39"/>
      <c r="Q46" s="39"/>
      <c r="R46" s="85" t="str">
        <f t="shared" si="2"/>
        <v/>
      </c>
      <c r="S46" s="86"/>
      <c r="T46" s="86"/>
      <c r="U46" s="86"/>
    </row>
    <row r="47" spans="1:22" s="4" customFormat="1" ht="15" customHeight="1" x14ac:dyDescent="0.25">
      <c r="A47" s="82">
        <f t="shared" si="1"/>
        <v>7</v>
      </c>
      <c r="B47" s="87" t="s">
        <v>51</v>
      </c>
      <c r="C47" s="44">
        <v>44121</v>
      </c>
      <c r="D47" s="14"/>
      <c r="E47" s="14"/>
      <c r="F47" s="14"/>
      <c r="G47" s="14"/>
      <c r="H47" s="84" t="str">
        <f t="shared" si="3"/>
        <v/>
      </c>
      <c r="I47" s="39"/>
      <c r="J47" s="39"/>
      <c r="K47" s="39"/>
      <c r="L47" s="39"/>
      <c r="M47" s="39"/>
      <c r="N47" s="39"/>
      <c r="O47" s="39"/>
      <c r="P47" s="39"/>
      <c r="Q47" s="39"/>
      <c r="R47" s="85" t="str">
        <f t="shared" si="2"/>
        <v/>
      </c>
      <c r="S47" s="86"/>
      <c r="T47" s="86"/>
      <c r="U47" s="86"/>
    </row>
    <row r="48" spans="1:22" s="4" customFormat="1" ht="15" customHeight="1" x14ac:dyDescent="0.25">
      <c r="A48" s="82">
        <f t="shared" si="1"/>
        <v>1</v>
      </c>
      <c r="B48" s="87" t="s">
        <v>45</v>
      </c>
      <c r="C48" s="44">
        <v>44122</v>
      </c>
      <c r="D48" s="14"/>
      <c r="E48" s="14"/>
      <c r="F48" s="14"/>
      <c r="G48" s="14"/>
      <c r="H48" s="84" t="str">
        <f t="shared" si="3"/>
        <v/>
      </c>
      <c r="I48" s="39"/>
      <c r="J48" s="39"/>
      <c r="K48" s="39"/>
      <c r="L48" s="39"/>
      <c r="M48" s="39"/>
      <c r="N48" s="39"/>
      <c r="O48" s="39"/>
      <c r="P48" s="39"/>
      <c r="Q48" s="39"/>
      <c r="R48" s="85" t="str">
        <f t="shared" si="2"/>
        <v/>
      </c>
      <c r="S48" s="86"/>
      <c r="T48" s="86"/>
      <c r="U48" s="86"/>
    </row>
    <row r="49" spans="1:22" s="6" customFormat="1" ht="15" customHeight="1" x14ac:dyDescent="0.25">
      <c r="A49" s="82">
        <f t="shared" si="1"/>
        <v>2</v>
      </c>
      <c r="B49" s="40" t="s">
        <v>46</v>
      </c>
      <c r="C49" s="44">
        <v>44123</v>
      </c>
      <c r="D49" s="14"/>
      <c r="E49" s="14"/>
      <c r="F49" s="14"/>
      <c r="G49" s="14"/>
      <c r="H49" s="84" t="str">
        <f t="shared" si="3"/>
        <v/>
      </c>
      <c r="I49" s="39"/>
      <c r="J49" s="39"/>
      <c r="K49" s="39"/>
      <c r="L49" s="39"/>
      <c r="M49" s="39"/>
      <c r="N49" s="39"/>
      <c r="O49" s="39"/>
      <c r="P49" s="39"/>
      <c r="Q49" s="39"/>
      <c r="R49" s="85" t="str">
        <f t="shared" si="2"/>
        <v/>
      </c>
      <c r="S49" s="86"/>
      <c r="T49" s="86"/>
      <c r="U49" s="86"/>
    </row>
    <row r="50" spans="1:22" s="4" customFormat="1" ht="15" customHeight="1" x14ac:dyDescent="0.25">
      <c r="A50" s="82">
        <f t="shared" si="1"/>
        <v>3</v>
      </c>
      <c r="B50" s="40" t="s">
        <v>47</v>
      </c>
      <c r="C50" s="44">
        <v>44124</v>
      </c>
      <c r="D50" s="14"/>
      <c r="E50" s="14"/>
      <c r="F50" s="14"/>
      <c r="G50" s="14"/>
      <c r="H50" s="84" t="str">
        <f t="shared" si="3"/>
        <v/>
      </c>
      <c r="I50" s="39"/>
      <c r="J50" s="39"/>
      <c r="K50" s="39"/>
      <c r="L50" s="39"/>
      <c r="M50" s="39"/>
      <c r="N50" s="39"/>
      <c r="O50" s="39"/>
      <c r="P50" s="39"/>
      <c r="Q50" s="39"/>
      <c r="R50" s="85" t="str">
        <f t="shared" si="2"/>
        <v/>
      </c>
      <c r="S50" s="86"/>
      <c r="T50" s="86"/>
      <c r="U50" s="86"/>
    </row>
    <row r="51" spans="1:22" s="4" customFormat="1" ht="15" customHeight="1" x14ac:dyDescent="0.25">
      <c r="A51" s="82">
        <f t="shared" si="1"/>
        <v>4</v>
      </c>
      <c r="B51" s="40" t="s">
        <v>48</v>
      </c>
      <c r="C51" s="44">
        <v>44125</v>
      </c>
      <c r="D51" s="14"/>
      <c r="E51" s="14"/>
      <c r="F51" s="14"/>
      <c r="G51" s="14"/>
      <c r="H51" s="84" t="str">
        <f t="shared" si="3"/>
        <v/>
      </c>
      <c r="I51" s="39"/>
      <c r="J51" s="39"/>
      <c r="K51" s="39"/>
      <c r="L51" s="39"/>
      <c r="M51" s="39"/>
      <c r="N51" s="39"/>
      <c r="O51" s="39"/>
      <c r="P51" s="39"/>
      <c r="Q51" s="39"/>
      <c r="R51" s="85" t="str">
        <f t="shared" si="2"/>
        <v/>
      </c>
      <c r="S51" s="86"/>
      <c r="T51" s="86"/>
      <c r="U51" s="86"/>
    </row>
    <row r="52" spans="1:22" s="4" customFormat="1" ht="15" customHeight="1" x14ac:dyDescent="0.25">
      <c r="A52" s="82">
        <f t="shared" si="1"/>
        <v>5</v>
      </c>
      <c r="B52" s="40" t="s">
        <v>49</v>
      </c>
      <c r="C52" s="44">
        <v>44126</v>
      </c>
      <c r="D52" s="14"/>
      <c r="E52" s="14"/>
      <c r="F52" s="14"/>
      <c r="G52" s="14"/>
      <c r="H52" s="84" t="str">
        <f t="shared" si="3"/>
        <v/>
      </c>
      <c r="I52" s="39"/>
      <c r="J52" s="39"/>
      <c r="K52" s="39"/>
      <c r="L52" s="39"/>
      <c r="M52" s="39"/>
      <c r="N52" s="39"/>
      <c r="O52" s="39"/>
      <c r="P52" s="39"/>
      <c r="Q52" s="39"/>
      <c r="R52" s="85" t="str">
        <f t="shared" si="2"/>
        <v/>
      </c>
      <c r="S52" s="86"/>
      <c r="T52" s="86"/>
      <c r="U52" s="86"/>
    </row>
    <row r="53" spans="1:22" s="4" customFormat="1" ht="15" customHeight="1" x14ac:dyDescent="0.25">
      <c r="A53" s="82">
        <f t="shared" si="1"/>
        <v>6</v>
      </c>
      <c r="B53" s="40" t="s">
        <v>50</v>
      </c>
      <c r="C53" s="44">
        <v>44127</v>
      </c>
      <c r="D53" s="14"/>
      <c r="E53" s="14"/>
      <c r="F53" s="14"/>
      <c r="G53" s="14"/>
      <c r="H53" s="84" t="str">
        <f t="shared" si="3"/>
        <v/>
      </c>
      <c r="I53" s="39"/>
      <c r="J53" s="39"/>
      <c r="K53" s="39"/>
      <c r="L53" s="39"/>
      <c r="M53" s="39"/>
      <c r="N53" s="39"/>
      <c r="O53" s="39"/>
      <c r="P53" s="39"/>
      <c r="Q53" s="39"/>
      <c r="R53" s="85" t="str">
        <f t="shared" si="2"/>
        <v/>
      </c>
      <c r="S53" s="86"/>
      <c r="T53" s="86"/>
      <c r="U53" s="86"/>
    </row>
    <row r="54" spans="1:22" s="4" customFormat="1" ht="15" customHeight="1" x14ac:dyDescent="0.25">
      <c r="A54" s="82">
        <f t="shared" si="1"/>
        <v>7</v>
      </c>
      <c r="B54" s="87" t="s">
        <v>51</v>
      </c>
      <c r="C54" s="44">
        <v>44128</v>
      </c>
      <c r="D54" s="14"/>
      <c r="E54" s="14"/>
      <c r="F54" s="14"/>
      <c r="G54" s="14"/>
      <c r="H54" s="84" t="str">
        <f t="shared" si="3"/>
        <v/>
      </c>
      <c r="I54" s="39"/>
      <c r="J54" s="39"/>
      <c r="K54" s="39"/>
      <c r="L54" s="39"/>
      <c r="M54" s="39"/>
      <c r="N54" s="39"/>
      <c r="O54" s="39"/>
      <c r="P54" s="39"/>
      <c r="Q54" s="39"/>
      <c r="R54" s="85" t="str">
        <f t="shared" si="2"/>
        <v/>
      </c>
      <c r="S54" s="86"/>
      <c r="T54" s="86"/>
      <c r="U54" s="86"/>
    </row>
    <row r="55" spans="1:22" s="4" customFormat="1" ht="15" customHeight="1" x14ac:dyDescent="0.25">
      <c r="A55" s="82">
        <f t="shared" si="1"/>
        <v>1</v>
      </c>
      <c r="B55" s="87" t="s">
        <v>45</v>
      </c>
      <c r="C55" s="44">
        <v>44129</v>
      </c>
      <c r="D55" s="14"/>
      <c r="E55" s="14"/>
      <c r="F55" s="14"/>
      <c r="G55" s="14"/>
      <c r="H55" s="84" t="str">
        <f t="shared" si="3"/>
        <v/>
      </c>
      <c r="I55" s="39"/>
      <c r="J55" s="39"/>
      <c r="K55" s="39"/>
      <c r="L55" s="39"/>
      <c r="M55" s="39"/>
      <c r="N55" s="39"/>
      <c r="O55" s="39"/>
      <c r="P55" s="39"/>
      <c r="Q55" s="39"/>
      <c r="R55" s="85" t="str">
        <f t="shared" si="2"/>
        <v/>
      </c>
      <c r="S55" s="86"/>
      <c r="T55" s="86"/>
      <c r="U55" s="86"/>
    </row>
    <row r="56" spans="1:22" s="4" customFormat="1" ht="15" customHeight="1" x14ac:dyDescent="0.25">
      <c r="A56" s="82">
        <f t="shared" si="1"/>
        <v>2</v>
      </c>
      <c r="B56" s="40" t="s">
        <v>46</v>
      </c>
      <c r="C56" s="44">
        <v>44130</v>
      </c>
      <c r="D56" s="14"/>
      <c r="E56" s="14"/>
      <c r="F56" s="14"/>
      <c r="G56" s="14"/>
      <c r="H56" s="84" t="str">
        <f t="shared" si="3"/>
        <v/>
      </c>
      <c r="I56" s="39"/>
      <c r="J56" s="39"/>
      <c r="K56" s="39"/>
      <c r="L56" s="39"/>
      <c r="M56" s="39"/>
      <c r="N56" s="39"/>
      <c r="O56" s="39"/>
      <c r="P56" s="39"/>
      <c r="Q56" s="39"/>
      <c r="R56" s="85" t="str">
        <f t="shared" si="2"/>
        <v/>
      </c>
      <c r="S56" s="86"/>
      <c r="T56" s="86"/>
      <c r="U56" s="86"/>
    </row>
    <row r="57" spans="1:22" s="4" customFormat="1" ht="15" customHeight="1" x14ac:dyDescent="0.25">
      <c r="A57" s="82">
        <f t="shared" si="1"/>
        <v>3</v>
      </c>
      <c r="B57" s="40" t="s">
        <v>47</v>
      </c>
      <c r="C57" s="44">
        <v>44131</v>
      </c>
      <c r="D57" s="14"/>
      <c r="E57" s="14"/>
      <c r="F57" s="14"/>
      <c r="G57" s="14"/>
      <c r="H57" s="84" t="str">
        <f t="shared" si="3"/>
        <v/>
      </c>
      <c r="I57" s="39"/>
      <c r="J57" s="39"/>
      <c r="K57" s="39"/>
      <c r="L57" s="39"/>
      <c r="M57" s="39"/>
      <c r="N57" s="39"/>
      <c r="O57" s="39"/>
      <c r="P57" s="39"/>
      <c r="Q57" s="39"/>
      <c r="R57" s="85" t="str">
        <f t="shared" si="2"/>
        <v/>
      </c>
      <c r="S57" s="86"/>
      <c r="T57" s="86"/>
      <c r="U57" s="86"/>
    </row>
    <row r="58" spans="1:22" s="4" customFormat="1" ht="15" customHeight="1" x14ac:dyDescent="0.25">
      <c r="A58" s="82">
        <f t="shared" si="1"/>
        <v>4</v>
      </c>
      <c r="B58" s="40" t="s">
        <v>48</v>
      </c>
      <c r="C58" s="44">
        <v>44132</v>
      </c>
      <c r="D58" s="14"/>
      <c r="E58" s="14"/>
      <c r="F58" s="14"/>
      <c r="G58" s="14"/>
      <c r="H58" s="84" t="str">
        <f t="shared" si="3"/>
        <v/>
      </c>
      <c r="I58" s="39"/>
      <c r="J58" s="39"/>
      <c r="K58" s="39"/>
      <c r="L58" s="39"/>
      <c r="M58" s="39"/>
      <c r="N58" s="39"/>
      <c r="O58" s="39"/>
      <c r="P58" s="39"/>
      <c r="Q58" s="39"/>
      <c r="R58" s="85" t="str">
        <f t="shared" si="2"/>
        <v/>
      </c>
      <c r="S58" s="86"/>
      <c r="T58" s="86"/>
      <c r="U58" s="86"/>
    </row>
    <row r="59" spans="1:22" s="4" customFormat="1" ht="15" customHeight="1" x14ac:dyDescent="0.25">
      <c r="A59" s="82">
        <f t="shared" si="1"/>
        <v>5</v>
      </c>
      <c r="B59" s="40" t="s">
        <v>49</v>
      </c>
      <c r="C59" s="44">
        <v>44133</v>
      </c>
      <c r="D59" s="14"/>
      <c r="E59" s="14"/>
      <c r="F59" s="14"/>
      <c r="G59" s="14"/>
      <c r="H59" s="84" t="str">
        <f t="shared" si="3"/>
        <v/>
      </c>
      <c r="I59" s="39"/>
      <c r="J59" s="39"/>
      <c r="K59" s="39"/>
      <c r="L59" s="39"/>
      <c r="M59" s="39"/>
      <c r="N59" s="39"/>
      <c r="O59" s="39"/>
      <c r="P59" s="39"/>
      <c r="Q59" s="39"/>
      <c r="R59" s="85" t="str">
        <f t="shared" si="2"/>
        <v/>
      </c>
      <c r="S59" s="86"/>
      <c r="T59" s="86"/>
      <c r="U59" s="86"/>
    </row>
    <row r="60" spans="1:22" s="4" customFormat="1" ht="15" customHeight="1" x14ac:dyDescent="0.25">
      <c r="A60" s="82">
        <f t="shared" si="1"/>
        <v>6</v>
      </c>
      <c r="B60" s="40" t="s">
        <v>50</v>
      </c>
      <c r="C60" s="44">
        <v>44134</v>
      </c>
      <c r="D60" s="14"/>
      <c r="E60" s="14"/>
      <c r="F60" s="14"/>
      <c r="G60" s="14"/>
      <c r="H60" s="84" t="str">
        <f t="shared" si="3"/>
        <v/>
      </c>
      <c r="I60" s="39"/>
      <c r="J60" s="39"/>
      <c r="K60" s="39"/>
      <c r="L60" s="39"/>
      <c r="M60" s="39"/>
      <c r="N60" s="39"/>
      <c r="O60" s="39"/>
      <c r="P60" s="39"/>
      <c r="Q60" s="39"/>
      <c r="R60" s="85" t="str">
        <f t="shared" si="2"/>
        <v/>
      </c>
      <c r="S60" s="86"/>
      <c r="T60" s="86"/>
      <c r="U60" s="86"/>
    </row>
    <row r="61" spans="1:22" s="4" customFormat="1" ht="15" customHeight="1" x14ac:dyDescent="0.25">
      <c r="A61" s="82">
        <f t="shared" si="1"/>
        <v>7</v>
      </c>
      <c r="B61" s="87" t="s">
        <v>51</v>
      </c>
      <c r="C61" s="44">
        <v>44135</v>
      </c>
      <c r="D61" s="14"/>
      <c r="E61" s="14"/>
      <c r="F61" s="14"/>
      <c r="G61" s="14"/>
      <c r="H61" s="84" t="str">
        <f t="shared" si="3"/>
        <v/>
      </c>
      <c r="I61" s="39"/>
      <c r="J61" s="39"/>
      <c r="K61" s="39"/>
      <c r="L61" s="39"/>
      <c r="M61" s="39"/>
      <c r="N61" s="39"/>
      <c r="O61" s="39"/>
      <c r="P61" s="39"/>
      <c r="Q61" s="39"/>
      <c r="R61" s="85" t="str">
        <f t="shared" si="2"/>
        <v/>
      </c>
      <c r="S61" s="86"/>
      <c r="T61" s="86"/>
      <c r="U61" s="86"/>
    </row>
    <row r="62" spans="1:22" s="4" customFormat="1" ht="15" customHeight="1" x14ac:dyDescent="0.25">
      <c r="B62" s="126" t="s">
        <v>10</v>
      </c>
      <c r="C62" s="127"/>
      <c r="D62" s="127"/>
      <c r="E62" s="127"/>
      <c r="F62" s="127"/>
      <c r="G62" s="127"/>
      <c r="H62" s="88">
        <f>SUM(H31:H61)</f>
        <v>0</v>
      </c>
      <c r="I62" s="88">
        <f t="shared" ref="I62:Q62" si="4">SUM(I31:I61)</f>
        <v>0</v>
      </c>
      <c r="J62" s="88">
        <f t="shared" si="4"/>
        <v>0</v>
      </c>
      <c r="K62" s="88">
        <f t="shared" si="4"/>
        <v>0</v>
      </c>
      <c r="L62" s="88">
        <f t="shared" si="4"/>
        <v>0</v>
      </c>
      <c r="M62" s="88">
        <f t="shared" si="4"/>
        <v>0</v>
      </c>
      <c r="N62" s="88">
        <f t="shared" si="4"/>
        <v>0</v>
      </c>
      <c r="O62" s="88">
        <f t="shared" si="4"/>
        <v>0</v>
      </c>
      <c r="P62" s="88">
        <f t="shared" si="4"/>
        <v>0</v>
      </c>
      <c r="Q62" s="88">
        <f t="shared" si="4"/>
        <v>0</v>
      </c>
      <c r="R62" s="89">
        <f>SUM(R31:R61)</f>
        <v>0</v>
      </c>
      <c r="S62" s="8"/>
      <c r="T62" s="8"/>
      <c r="U62" s="8"/>
      <c r="V62" s="8"/>
    </row>
    <row r="63" spans="1:22" s="4" customFormat="1" ht="15" customHeight="1" x14ac:dyDescent="0.25">
      <c r="B63" s="69"/>
      <c r="C63" s="90"/>
      <c r="D63" s="90"/>
      <c r="E63" s="90"/>
      <c r="F63" s="90"/>
      <c r="G63" s="90"/>
      <c r="H63" s="91"/>
      <c r="I63" s="91"/>
      <c r="J63" s="91"/>
      <c r="K63" s="91"/>
      <c r="L63" s="91"/>
      <c r="M63" s="91"/>
      <c r="N63" s="91"/>
      <c r="O63" s="91"/>
      <c r="P63" s="91"/>
      <c r="Q63" s="91"/>
      <c r="R63" s="35"/>
      <c r="S63" s="8"/>
      <c r="T63" s="8"/>
      <c r="U63" s="8"/>
      <c r="V63" s="8"/>
    </row>
    <row r="64" spans="1:22" s="4" customFormat="1" ht="13.5" customHeight="1" x14ac:dyDescent="0.25">
      <c r="B64" s="134" t="s">
        <v>56</v>
      </c>
      <c r="C64" s="135"/>
      <c r="D64" s="135"/>
      <c r="E64" s="135"/>
      <c r="F64" s="135"/>
      <c r="G64" s="135"/>
      <c r="H64" s="92"/>
      <c r="I64" s="91"/>
      <c r="J64" s="91"/>
      <c r="K64" s="91"/>
      <c r="L64" s="91"/>
      <c r="M64" s="91"/>
      <c r="N64" s="91"/>
      <c r="O64" s="91"/>
      <c r="P64" s="91"/>
      <c r="Q64" s="91">
        <f>IF(Q17="",SUM(R31:R61),IF(Q17=31,SUM(R31:R61),IF(Q17=30,SUM(R31:R60),IF(Q17=29,SUM(R31:R59),IF(Q17=28,SUM(R31:R58),IF(Q17=27,SUM(R31:R57),IF(Q17=26,SUM(R31:R56),IF(Q17=25,SUM(R31:R55),IF(Q17=24,SUM(R31:R54),IF(Q17=23,SUM(R31:R53),IF(Q17=22,SUM(R31:R52),IF(Q17=21,SUM(R31:R51),IF(Q17=20,SUM(R31:R50),IF(Q17=19,SUM(R31:R49),IF(Q17=18,SUM(R31:R48),IF(Q17=17,SUM(R31:R47),IF(Q17=16,SUM(R31:R46),IF(Q17=15,SUM(R31:R45),IF(Q17=14,SUM(R31:R44),IF(Q17=13,SUM(R31:R43),IF(Q17=12,SUM(R31:R42),IF(Q17=11,SUM(R31:R41),IF(Q17=10,SUM(R31:R40),IF(Q17=9,SUM(R31:R39),IF(Q17=8,SUM(R31:R38),IF(Q17=7,SUM(R31:R37),IF(Q17=6,SUM(R31:R36),IF(Q17=5,SUM(R31:R35),IF(Q17=4,SUM(R31:R34),IF(Q17=3,SUM(R31:R33),IF(Q17=2,SUM(R31:R32),IF(Q17=1,SUM(R31:R31),SUM(R31:R61)))))))))))))))))))))))))))))))))</f>
        <v>0</v>
      </c>
      <c r="R64" s="35"/>
      <c r="S64" s="8"/>
      <c r="T64" s="8"/>
      <c r="U64" s="8"/>
      <c r="V64" s="8"/>
    </row>
    <row r="65" spans="2:22" s="4" customFormat="1" ht="13.5" customHeight="1" x14ac:dyDescent="0.25">
      <c r="B65" s="154" t="s">
        <v>57</v>
      </c>
      <c r="C65" s="155"/>
      <c r="D65" s="155"/>
      <c r="E65" s="155"/>
      <c r="F65" s="155"/>
      <c r="G65" s="155"/>
      <c r="H65" s="156"/>
      <c r="I65" s="156"/>
      <c r="J65" s="156"/>
      <c r="K65" s="156"/>
      <c r="L65" s="91"/>
      <c r="M65" s="91"/>
      <c r="N65" s="91"/>
      <c r="O65" s="91"/>
      <c r="P65" s="91"/>
      <c r="Q65" s="91">
        <f>Q64-K62</f>
        <v>0</v>
      </c>
      <c r="R65" s="35"/>
      <c r="S65" s="8"/>
      <c r="T65" s="8"/>
      <c r="U65" s="8"/>
      <c r="V65" s="8"/>
    </row>
    <row r="66" spans="2:22" s="4" customFormat="1" ht="15" customHeight="1" x14ac:dyDescent="0.25">
      <c r="B66" s="124" t="s">
        <v>52</v>
      </c>
      <c r="C66" s="125"/>
      <c r="D66" s="125"/>
      <c r="E66" s="125"/>
      <c r="F66" s="125"/>
      <c r="G66" s="125"/>
      <c r="H66" s="12"/>
      <c r="I66" s="10"/>
      <c r="J66" s="10"/>
      <c r="K66" s="10"/>
      <c r="L66" s="10"/>
      <c r="M66" s="10"/>
      <c r="N66" s="10"/>
      <c r="O66" s="10"/>
      <c r="P66" s="10"/>
      <c r="Q66" s="93">
        <f>H62+I62+J62+L62+M62+N62+O62+P62+Q62</f>
        <v>0</v>
      </c>
      <c r="R66" s="36"/>
    </row>
    <row r="67" spans="2:22" s="4" customFormat="1" ht="15" customHeight="1" thickBot="1" x14ac:dyDescent="0.3">
      <c r="B67" s="136" t="s">
        <v>55</v>
      </c>
      <c r="C67" s="137"/>
      <c r="D67" s="137"/>
      <c r="E67" s="137"/>
      <c r="F67" s="137"/>
      <c r="G67" s="137"/>
      <c r="H67" s="37"/>
      <c r="I67" s="37"/>
      <c r="J67" s="37"/>
      <c r="K67" s="37"/>
      <c r="L67" s="37"/>
      <c r="M67" s="37"/>
      <c r="N67" s="37"/>
      <c r="O67" s="37"/>
      <c r="P67" s="94"/>
      <c r="Q67" s="95">
        <f>Q65-Q66</f>
        <v>0</v>
      </c>
      <c r="R67" s="38"/>
    </row>
    <row r="68" spans="2:22" s="4" customFormat="1" ht="15" customHeight="1" x14ac:dyDescent="0.2">
      <c r="B68" s="96"/>
      <c r="F68" s="118"/>
      <c r="G68" s="118"/>
      <c r="H68" s="118"/>
      <c r="I68" s="118"/>
      <c r="J68" s="118"/>
      <c r="K68" s="118"/>
      <c r="L68" s="118"/>
      <c r="M68" s="118"/>
      <c r="N68" s="118"/>
      <c r="O68" s="118"/>
      <c r="R68" s="97"/>
    </row>
    <row r="69" spans="2:22" s="4" customFormat="1" x14ac:dyDescent="0.25">
      <c r="B69" s="6" t="s">
        <v>74</v>
      </c>
      <c r="C69" s="6"/>
      <c r="D69" s="6"/>
      <c r="E69" s="6"/>
      <c r="F69" s="48"/>
      <c r="G69" s="48"/>
      <c r="H69" s="48"/>
      <c r="I69" s="48"/>
      <c r="J69" s="48"/>
      <c r="K69" s="48"/>
      <c r="L69" s="48"/>
      <c r="M69" s="48"/>
      <c r="N69" s="48" t="s">
        <v>34</v>
      </c>
      <c r="O69" s="6" t="s">
        <v>33</v>
      </c>
      <c r="P69" s="6"/>
      <c r="Q69" s="49">
        <f>M14</f>
        <v>0</v>
      </c>
      <c r="R69" s="9"/>
    </row>
    <row r="70" spans="2:22" s="4" customFormat="1" ht="20.100000000000001" customHeight="1" x14ac:dyDescent="0.25">
      <c r="B70" s="43" t="s">
        <v>23</v>
      </c>
      <c r="O70" s="6" t="s">
        <v>35</v>
      </c>
      <c r="P70" s="6"/>
      <c r="Q70" s="49" t="e">
        <f>Q66/Q65</f>
        <v>#DIV/0!</v>
      </c>
    </row>
    <row r="71" spans="2:22" s="4" customFormat="1" ht="20.100000000000001" customHeight="1" x14ac:dyDescent="0.25"/>
    <row r="72" spans="2:22" s="4" customFormat="1" ht="20.100000000000001" customHeight="1" x14ac:dyDescent="0.25"/>
    <row r="73" spans="2:22" s="4" customFormat="1" ht="20.100000000000001" customHeight="1" x14ac:dyDescent="0.25"/>
    <row r="74" spans="2:22" s="4" customFormat="1" ht="20.100000000000001" customHeight="1" x14ac:dyDescent="0.25"/>
    <row r="75" spans="2:22" s="4" customFormat="1" ht="20.100000000000001" customHeight="1" x14ac:dyDescent="0.25"/>
    <row r="76" spans="2:22" s="4" customFormat="1" ht="20.100000000000001" customHeight="1" x14ac:dyDescent="0.25"/>
    <row r="77" spans="2:22" s="4" customFormat="1" ht="20.100000000000001" customHeight="1" x14ac:dyDescent="0.25"/>
    <row r="78" spans="2:22" s="4" customFormat="1" ht="20.100000000000001" customHeight="1" x14ac:dyDescent="0.25"/>
    <row r="79" spans="2:22" s="4" customFormat="1" ht="20.100000000000001" customHeight="1" x14ac:dyDescent="0.25"/>
    <row r="80" spans="2:22" s="4" customFormat="1" ht="20.100000000000001" customHeight="1" x14ac:dyDescent="0.25"/>
    <row r="81" spans="2:16" s="4" customFormat="1" ht="20.100000000000001" customHeight="1" x14ac:dyDescent="0.25"/>
    <row r="82" spans="2:16" s="4" customFormat="1" ht="20.100000000000001" customHeight="1" x14ac:dyDescent="0.25"/>
    <row r="83" spans="2:16" s="4" customFormat="1" ht="20.100000000000001" customHeight="1" x14ac:dyDescent="0.25"/>
    <row r="84" spans="2:16" s="4" customFormat="1" ht="20.100000000000001" customHeight="1" x14ac:dyDescent="0.25"/>
    <row r="85" spans="2:16" s="4" customFormat="1" ht="20.100000000000001" customHeight="1" x14ac:dyDescent="0.25"/>
    <row r="86" spans="2:16" s="4" customFormat="1" ht="20.100000000000001" customHeight="1" x14ac:dyDescent="0.25"/>
    <row r="87" spans="2:16" s="4" customFormat="1" ht="20.100000000000001" customHeight="1" x14ac:dyDescent="0.25"/>
    <row r="88" spans="2:16" s="4" customFormat="1" ht="20.100000000000001" customHeight="1" x14ac:dyDescent="0.25"/>
    <row r="89" spans="2:16" s="4" customFormat="1" ht="20.100000000000001" customHeight="1" x14ac:dyDescent="0.25"/>
    <row r="90" spans="2:16" x14ac:dyDescent="0.2">
      <c r="B90" s="4"/>
      <c r="C90" s="4"/>
      <c r="D90" s="4"/>
      <c r="E90" s="4"/>
      <c r="F90" s="4"/>
      <c r="G90" s="4"/>
      <c r="H90" s="4"/>
      <c r="I90" s="4"/>
      <c r="J90" s="4"/>
      <c r="K90" s="4"/>
      <c r="L90" s="4"/>
      <c r="M90" s="4"/>
      <c r="N90" s="4"/>
      <c r="O90" s="4"/>
      <c r="P90" s="4"/>
    </row>
  </sheetData>
  <protectedRanges>
    <protectedRange sqref="D10" name="Bereich11_1"/>
    <protectedRange sqref="D8:R8" name="Bereich1_1"/>
    <protectedRange sqref="D9" name="Bereich2_1"/>
    <protectedRange sqref="H9:M9" name="Bereich3_1"/>
    <protectedRange sqref="H10:I10" name="Bereich4_1"/>
    <protectedRange sqref="M14" name="Bereich5_1"/>
    <protectedRange sqref="D15:E21" name="Bereich6_1"/>
    <protectedRange sqref="G15:H21" name="Bereich7_1"/>
    <protectedRange sqref="D31:G61" name="Bereich8_1"/>
    <protectedRange sqref="I31:Q61" name="Bereich9_1"/>
    <protectedRange sqref="M14" name="Bereich10_1"/>
    <protectedRange sqref="Q17" name="Bereich5_1_1"/>
    <protectedRange sqref="Q17" name="Bereich10_1_1"/>
  </protectedRanges>
  <mergeCells count="37">
    <mergeCell ref="F68:O68"/>
    <mergeCell ref="B64:G64"/>
    <mergeCell ref="B65:K65"/>
    <mergeCell ref="D25:G26"/>
    <mergeCell ref="R28:R30"/>
    <mergeCell ref="B62:G62"/>
    <mergeCell ref="B66:G66"/>
    <mergeCell ref="B67:G67"/>
    <mergeCell ref="D29:G29"/>
    <mergeCell ref="I23:Q26"/>
    <mergeCell ref="B24:E24"/>
    <mergeCell ref="B28:C30"/>
    <mergeCell ref="D28:G28"/>
    <mergeCell ref="H28:H30"/>
    <mergeCell ref="I28:I30"/>
    <mergeCell ref="J28:J30"/>
    <mergeCell ref="P28:P30"/>
    <mergeCell ref="Q28:Q30"/>
    <mergeCell ref="B10:C10"/>
    <mergeCell ref="H10:I10"/>
    <mergeCell ref="N11:O11"/>
    <mergeCell ref="Q11:R11"/>
    <mergeCell ref="B15:C15"/>
    <mergeCell ref="K28:K30"/>
    <mergeCell ref="L28:L30"/>
    <mergeCell ref="M28:M30"/>
    <mergeCell ref="N28:N30"/>
    <mergeCell ref="O28:O30"/>
    <mergeCell ref="L15:O17"/>
    <mergeCell ref="B9:C9"/>
    <mergeCell ref="F9:G9"/>
    <mergeCell ref="H9:L9"/>
    <mergeCell ref="D1:F2"/>
    <mergeCell ref="B5:R5"/>
    <mergeCell ref="B6:R6"/>
    <mergeCell ref="B8:C8"/>
    <mergeCell ref="D8:R8"/>
  </mergeCells>
  <conditionalFormatting sqref="B31:B61">
    <cfRule type="cellIs" dxfId="41" priority="51" operator="equal">
      <formula>"SO"</formula>
    </cfRule>
    <cfRule type="cellIs" dxfId="40" priority="52" operator="equal">
      <formula>"Sa"</formula>
    </cfRule>
  </conditionalFormatting>
  <conditionalFormatting sqref="C1:C7 C11:C23 C68:C1048576 C26:C63">
    <cfRule type="cellIs" dxfId="39" priority="41" operator="equal">
      <formula>43982</formula>
    </cfRule>
    <cfRule type="cellIs" dxfId="38" priority="42" operator="equal">
      <formula>44130</formula>
    </cfRule>
    <cfRule type="cellIs" dxfId="37" priority="43" operator="equal">
      <formula>44058</formula>
    </cfRule>
    <cfRule type="cellIs" dxfId="36" priority="44" operator="equal">
      <formula>43993</formula>
    </cfRule>
    <cfRule type="cellIs" dxfId="35" priority="45" operator="equal">
      <formula>43983</formula>
    </cfRule>
    <cfRule type="cellIs" dxfId="34" priority="46" operator="equal">
      <formula>43972</formula>
    </cfRule>
    <cfRule type="cellIs" dxfId="33" priority="47" operator="equal">
      <formula>43972</formula>
    </cfRule>
    <cfRule type="cellIs" dxfId="32" priority="48" operator="equal">
      <formula>43952</formula>
    </cfRule>
    <cfRule type="cellIs" dxfId="31" priority="49" operator="equal">
      <formula>43934</formula>
    </cfRule>
    <cfRule type="cellIs" dxfId="30" priority="50" operator="equal">
      <formula>43933</formula>
    </cfRule>
  </conditionalFormatting>
  <conditionalFormatting sqref="C64">
    <cfRule type="cellIs" dxfId="29" priority="11" operator="equal">
      <formula>43982</formula>
    </cfRule>
    <cfRule type="cellIs" dxfId="28" priority="12" operator="equal">
      <formula>44130</formula>
    </cfRule>
    <cfRule type="cellIs" dxfId="27" priority="13" operator="equal">
      <formula>44058</formula>
    </cfRule>
    <cfRule type="cellIs" dxfId="26" priority="14" operator="equal">
      <formula>43993</formula>
    </cfRule>
    <cfRule type="cellIs" dxfId="25" priority="15" operator="equal">
      <formula>43983</formula>
    </cfRule>
    <cfRule type="cellIs" dxfId="24" priority="16" operator="equal">
      <formula>43972</formula>
    </cfRule>
    <cfRule type="cellIs" dxfId="23" priority="17" operator="equal">
      <formula>43972</formula>
    </cfRule>
    <cfRule type="cellIs" dxfId="22" priority="18" operator="equal">
      <formula>43952</formula>
    </cfRule>
    <cfRule type="cellIs" dxfId="21" priority="19" operator="equal">
      <formula>43934</formula>
    </cfRule>
    <cfRule type="cellIs" dxfId="20" priority="20" operator="equal">
      <formula>43933</formula>
    </cfRule>
  </conditionalFormatting>
  <conditionalFormatting sqref="C67">
    <cfRule type="cellIs" dxfId="19" priority="21" operator="equal">
      <formula>43982</formula>
    </cfRule>
    <cfRule type="cellIs" dxfId="18" priority="22" operator="equal">
      <formula>44130</formula>
    </cfRule>
    <cfRule type="cellIs" dxfId="17" priority="23" operator="equal">
      <formula>44058</formula>
    </cfRule>
    <cfRule type="cellIs" dxfId="16" priority="24" operator="equal">
      <formula>43993</formula>
    </cfRule>
    <cfRule type="cellIs" dxfId="15" priority="25" operator="equal">
      <formula>43983</formula>
    </cfRule>
    <cfRule type="cellIs" dxfId="14" priority="26" operator="equal">
      <formula>43972</formula>
    </cfRule>
    <cfRule type="cellIs" dxfId="13" priority="27" operator="equal">
      <formula>43972</formula>
    </cfRule>
    <cfRule type="cellIs" dxfId="12" priority="28" operator="equal">
      <formula>43952</formula>
    </cfRule>
    <cfRule type="cellIs" dxfId="11" priority="29" operator="equal">
      <formula>43934</formula>
    </cfRule>
    <cfRule type="cellIs" dxfId="10" priority="30" operator="equal">
      <formula>43933</formula>
    </cfRule>
  </conditionalFormatting>
  <conditionalFormatting sqref="C66">
    <cfRule type="cellIs" dxfId="9" priority="1" operator="equal">
      <formula>43982</formula>
    </cfRule>
    <cfRule type="cellIs" dxfId="8" priority="2" operator="equal">
      <formula>44130</formula>
    </cfRule>
    <cfRule type="cellIs" dxfId="7" priority="3" operator="equal">
      <formula>44058</formula>
    </cfRule>
    <cfRule type="cellIs" dxfId="6" priority="4" operator="equal">
      <formula>43993</formula>
    </cfRule>
    <cfRule type="cellIs" dxfId="5" priority="5" operator="equal">
      <formula>43983</formula>
    </cfRule>
    <cfRule type="cellIs" dxfId="4" priority="6" operator="equal">
      <formula>43972</formula>
    </cfRule>
    <cfRule type="cellIs" dxfId="3" priority="7" operator="equal">
      <formula>43972</formula>
    </cfRule>
    <cfRule type="cellIs" dxfId="2" priority="8" operator="equal">
      <formula>43952</formula>
    </cfRule>
    <cfRule type="cellIs" dxfId="1" priority="9" operator="equal">
      <formula>43934</formula>
    </cfRule>
    <cfRule type="cellIs" dxfId="0" priority="10" operator="equal">
      <formula>43933</formula>
    </cfRule>
  </conditionalFormatting>
  <dataValidations count="1">
    <dataValidation type="list" allowBlank="1" showInputMessage="1" showErrorMessage="1" sqref="Q11:R11">
      <formula1>"Mär.2020, Apr.2020, Mai.2020, Jun.2020, Jul.2020, Aug.2020, Sep.2020, Okt.2020"</formula1>
    </dataValidation>
  </dataValidations>
  <pageMargins left="0.47" right="0.34" top="0.37" bottom="0.15" header="0.11811023622047245" footer="0.14000000000000001"/>
  <pageSetup paperSize="9" scale="5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9</vt:i4>
      </vt:variant>
    </vt:vector>
  </HeadingPairs>
  <TitlesOfParts>
    <vt:vector size="18" baseType="lpstr">
      <vt:lpstr>Demobeispiel</vt:lpstr>
      <vt:lpstr>Mär. 2020</vt:lpstr>
      <vt:lpstr>Apr. 2020</vt:lpstr>
      <vt:lpstr>Mai. 2020</vt:lpstr>
      <vt:lpstr>Jun. 2020</vt:lpstr>
      <vt:lpstr>Jul. 2020</vt:lpstr>
      <vt:lpstr>Aug. 2020</vt:lpstr>
      <vt:lpstr>Sep. 2020</vt:lpstr>
      <vt:lpstr>Okt. 2020</vt:lpstr>
      <vt:lpstr>'Apr. 2020'!Druckbereich</vt:lpstr>
      <vt:lpstr>'Aug. 2020'!Druckbereich</vt:lpstr>
      <vt:lpstr>Demobeispiel!Druckbereich</vt:lpstr>
      <vt:lpstr>'Jul. 2020'!Druckbereich</vt:lpstr>
      <vt:lpstr>'Jun. 2020'!Druckbereich</vt:lpstr>
      <vt:lpstr>'Mai. 2020'!Druckbereich</vt:lpstr>
      <vt:lpstr>'Mär. 2020'!Druckbereich</vt:lpstr>
      <vt:lpstr>'Okt. 2020'!Druckbereich</vt:lpstr>
      <vt:lpstr>'Sep. 2020'!Druckbereich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2020-04-03T15:57:54Z</dcterms:created>
  <dcterms:modified xsi:type="dcterms:W3CDTF">2020-04-21T15:26:52Z</dcterms:modified>
</cp:coreProperties>
</file>